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2.xml" ContentType="application/vnd.openxmlformats-officedocument.drawing+xml"/>
  <Override PartName="/xl/charts/chart37.xml" ContentType="application/vnd.openxmlformats-officedocument.drawingml.chart+xml"/>
  <Override PartName="/xl/drawings/drawing23.xml" ContentType="application/vnd.openxmlformats-officedocument.drawing+xml"/>
  <Override PartName="/xl/charts/chart38.xml" ContentType="application/vnd.openxmlformats-officedocument.drawingml.chart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+xml"/>
  <Override PartName="/xl/charts/chart4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centrale\silla\Ferrari\Statistiche scrutini\"/>
    </mc:Choice>
  </mc:AlternateContent>
  <xr:revisionPtr revIDLastSave="0" documentId="13_ncr:1_{61DB3697-9701-4342-BA25-9F6F8B6ECD49}" xr6:coauthVersionLast="47" xr6:coauthVersionMax="47" xr10:uidLastSave="{00000000-0000-0000-0000-000000000000}"/>
  <bookViews>
    <workbookView xWindow="-120" yWindow="-120" windowWidth="29040" windowHeight="15840" tabRatio="813" firstSheet="17" activeTab="25" xr2:uid="{00000000-000D-0000-FFFF-FFFF00000000}"/>
  </bookViews>
  <sheets>
    <sheet name="TOTALE" sheetId="2" r:id="rId1"/>
    <sheet name="TOTALE IPSIA" sheetId="52" r:id="rId2"/>
    <sheet name="TOTALE IPSEOA" sheetId="53" r:id="rId3"/>
    <sheet name="TOTALE PRIME" sheetId="54" r:id="rId4"/>
    <sheet name="TOTALE PRIME IPSIA" sheetId="55" r:id="rId5"/>
    <sheet name="TOTALE PRIME IPSEOA" sheetId="56" r:id="rId6"/>
    <sheet name="TOTALE SECONDE" sheetId="57" r:id="rId7"/>
    <sheet name="TOTALE SECONDE IPSIA" sheetId="58" r:id="rId8"/>
    <sheet name="TOTALE SECONDE IPSEOA" sheetId="59" r:id="rId9"/>
    <sheet name="TOTALE TERZE" sheetId="60" r:id="rId10"/>
    <sheet name="TOTALE TERZE IPSIA" sheetId="61" r:id="rId11"/>
    <sheet name="TOTALE TERZE IPSEOA" sheetId="62" r:id="rId12"/>
    <sheet name="TOTALE QUARTE" sheetId="63" r:id="rId13"/>
    <sheet name="TOTALE QUARTE IPSIA" sheetId="64" r:id="rId14"/>
    <sheet name="TOTALE QUARTE IPSEOA" sheetId="65" r:id="rId15"/>
    <sheet name="TOTALE QUINTE" sheetId="66" r:id="rId16"/>
    <sheet name="TOTALE QUINTE IPSIA" sheetId="67" r:id="rId17"/>
    <sheet name="TOTALE QUINTE IPSEOA" sheetId="68" r:id="rId18"/>
    <sheet name="RIEPILOGO" sheetId="3" r:id="rId19"/>
    <sheet name="RIEPILOGO IPSIA" sheetId="73" r:id="rId20"/>
    <sheet name="RIEPILOGO IPSEOA" sheetId="74" r:id="rId21"/>
    <sheet name="RIEPILOGO AMMESSI" sheetId="69" r:id="rId22"/>
    <sheet name="RIEPILOGO SOSPESI" sheetId="70" r:id="rId23"/>
    <sheet name="RIEPILOGO NON AMMESSI" sheetId="71" r:id="rId24"/>
    <sheet name="RIEPILOGO NON AMMESSI DPR" sheetId="72" r:id="rId25"/>
    <sheet name="CONFRONTO" sheetId="75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75" l="1"/>
  <c r="H26" i="75"/>
  <c r="G26" i="75"/>
  <c r="F26" i="75"/>
  <c r="E26" i="75"/>
  <c r="D26" i="75"/>
  <c r="C26" i="75"/>
  <c r="B26" i="75"/>
  <c r="I21" i="75"/>
  <c r="H21" i="75"/>
  <c r="G21" i="75"/>
  <c r="F21" i="75"/>
  <c r="E21" i="75"/>
  <c r="D21" i="75"/>
  <c r="C21" i="75"/>
  <c r="B21" i="75"/>
  <c r="I16" i="75"/>
  <c r="H16" i="75"/>
  <c r="G16" i="75"/>
  <c r="F16" i="75"/>
  <c r="E16" i="75"/>
  <c r="D16" i="75"/>
  <c r="C16" i="75"/>
  <c r="B16" i="75"/>
  <c r="I11" i="75"/>
  <c r="H11" i="75"/>
  <c r="G11" i="75"/>
  <c r="F11" i="75"/>
  <c r="E11" i="75"/>
  <c r="D11" i="75"/>
  <c r="C11" i="75"/>
  <c r="B11" i="75"/>
  <c r="I6" i="75"/>
  <c r="H6" i="75"/>
  <c r="G6" i="75"/>
  <c r="F6" i="75"/>
  <c r="F32" i="75" s="1"/>
  <c r="E6" i="75"/>
  <c r="E32" i="75" s="1"/>
  <c r="D6" i="75"/>
  <c r="C6" i="75"/>
  <c r="B6" i="75"/>
  <c r="B32" i="75" s="1"/>
  <c r="C26" i="74"/>
  <c r="B26" i="74"/>
  <c r="C22" i="74"/>
  <c r="D22" i="74"/>
  <c r="E22" i="74"/>
  <c r="F22" i="74"/>
  <c r="F23" i="74" s="1"/>
  <c r="G22" i="74"/>
  <c r="H22" i="74"/>
  <c r="I22" i="74"/>
  <c r="B22" i="74"/>
  <c r="B23" i="74" s="1"/>
  <c r="C18" i="74"/>
  <c r="D18" i="74"/>
  <c r="E18" i="74"/>
  <c r="F18" i="74"/>
  <c r="G18" i="74"/>
  <c r="H18" i="74"/>
  <c r="I18" i="74"/>
  <c r="B18" i="74"/>
  <c r="B19" i="74" s="1"/>
  <c r="C14" i="74"/>
  <c r="D14" i="74"/>
  <c r="E14" i="74"/>
  <c r="F14" i="74"/>
  <c r="G14" i="74"/>
  <c r="H14" i="74"/>
  <c r="I14" i="74"/>
  <c r="B14" i="74"/>
  <c r="B15" i="74" s="1"/>
  <c r="C10" i="74"/>
  <c r="D10" i="74"/>
  <c r="E10" i="74"/>
  <c r="F10" i="74"/>
  <c r="F11" i="74" s="1"/>
  <c r="G10" i="74"/>
  <c r="H10" i="74"/>
  <c r="I10" i="74"/>
  <c r="B10" i="74"/>
  <c r="B11" i="74" s="1"/>
  <c r="C6" i="74"/>
  <c r="D6" i="74"/>
  <c r="E6" i="74"/>
  <c r="F6" i="74"/>
  <c r="G6" i="74"/>
  <c r="H6" i="74"/>
  <c r="I6" i="74"/>
  <c r="F26" i="74"/>
  <c r="B6" i="74"/>
  <c r="H23" i="74"/>
  <c r="D23" i="74"/>
  <c r="H19" i="74"/>
  <c r="F19" i="74"/>
  <c r="D19" i="74"/>
  <c r="H15" i="74"/>
  <c r="F15" i="74"/>
  <c r="D15" i="74"/>
  <c r="D11" i="74"/>
  <c r="H11" i="74"/>
  <c r="G26" i="74"/>
  <c r="I26" i="74"/>
  <c r="H26" i="74"/>
  <c r="E26" i="74"/>
  <c r="D7" i="74"/>
  <c r="B26" i="73"/>
  <c r="C22" i="73"/>
  <c r="D22" i="73"/>
  <c r="E22" i="73"/>
  <c r="F22" i="73"/>
  <c r="F23" i="73" s="1"/>
  <c r="G22" i="73"/>
  <c r="H22" i="73"/>
  <c r="I22" i="73"/>
  <c r="B22" i="73"/>
  <c r="B23" i="73" s="1"/>
  <c r="C18" i="73"/>
  <c r="D18" i="73"/>
  <c r="E18" i="73"/>
  <c r="F18" i="73"/>
  <c r="F19" i="73" s="1"/>
  <c r="G18" i="73"/>
  <c r="H18" i="73"/>
  <c r="I18" i="73"/>
  <c r="B18" i="73"/>
  <c r="B19" i="73" s="1"/>
  <c r="C14" i="73"/>
  <c r="D14" i="73"/>
  <c r="E14" i="73"/>
  <c r="F14" i="73"/>
  <c r="F15" i="73" s="1"/>
  <c r="G14" i="73"/>
  <c r="H14" i="73"/>
  <c r="I14" i="73"/>
  <c r="B14" i="73"/>
  <c r="B15" i="73" s="1"/>
  <c r="I10" i="73"/>
  <c r="I26" i="73" s="1"/>
  <c r="H10" i="73"/>
  <c r="H11" i="73" s="1"/>
  <c r="G10" i="73"/>
  <c r="F10" i="73"/>
  <c r="F11" i="73" s="1"/>
  <c r="E10" i="73"/>
  <c r="D10" i="73"/>
  <c r="C10" i="73"/>
  <c r="B10" i="73"/>
  <c r="I6" i="73"/>
  <c r="H6" i="73"/>
  <c r="G6" i="73"/>
  <c r="F6" i="73"/>
  <c r="E6" i="73"/>
  <c r="D6" i="73"/>
  <c r="C6" i="73"/>
  <c r="B6" i="73"/>
  <c r="H23" i="73"/>
  <c r="D23" i="73"/>
  <c r="H19" i="73"/>
  <c r="D19" i="73"/>
  <c r="H15" i="73"/>
  <c r="D15" i="73"/>
  <c r="D11" i="73"/>
  <c r="G26" i="73"/>
  <c r="F7" i="73"/>
  <c r="H26" i="73"/>
  <c r="E26" i="73"/>
  <c r="D7" i="73"/>
  <c r="B16" i="66"/>
  <c r="C16" i="66"/>
  <c r="D16" i="66"/>
  <c r="E16" i="66"/>
  <c r="F16" i="66"/>
  <c r="G16" i="66"/>
  <c r="H16" i="66"/>
  <c r="I16" i="66"/>
  <c r="B17" i="66"/>
  <c r="C17" i="66"/>
  <c r="D17" i="66"/>
  <c r="E17" i="66"/>
  <c r="F17" i="66"/>
  <c r="G17" i="66"/>
  <c r="H17" i="66"/>
  <c r="I17" i="66"/>
  <c r="I15" i="66"/>
  <c r="C15" i="66"/>
  <c r="D15" i="66"/>
  <c r="E15" i="66"/>
  <c r="F15" i="66"/>
  <c r="G15" i="66"/>
  <c r="H15" i="66"/>
  <c r="B15" i="66"/>
  <c r="B7" i="66"/>
  <c r="C7" i="66"/>
  <c r="D7" i="66"/>
  <c r="E7" i="66"/>
  <c r="F7" i="66"/>
  <c r="G7" i="66"/>
  <c r="H7" i="66"/>
  <c r="I7" i="66"/>
  <c r="I25" i="66" s="1"/>
  <c r="I22" i="3" s="1"/>
  <c r="B8" i="66"/>
  <c r="C8" i="66"/>
  <c r="D8" i="66"/>
  <c r="E8" i="66"/>
  <c r="F8" i="66"/>
  <c r="G8" i="66"/>
  <c r="H8" i="66"/>
  <c r="I8" i="66"/>
  <c r="B9" i="66"/>
  <c r="C9" i="66"/>
  <c r="D9" i="66"/>
  <c r="E9" i="66"/>
  <c r="F9" i="66"/>
  <c r="G9" i="66"/>
  <c r="H9" i="66"/>
  <c r="I9" i="66"/>
  <c r="B10" i="66"/>
  <c r="C10" i="66"/>
  <c r="D10" i="66"/>
  <c r="E10" i="66"/>
  <c r="F10" i="66"/>
  <c r="G10" i="66"/>
  <c r="H10" i="66"/>
  <c r="I10" i="66"/>
  <c r="B11" i="66"/>
  <c r="C11" i="66"/>
  <c r="D11" i="66"/>
  <c r="E11" i="66"/>
  <c r="F11" i="66"/>
  <c r="G11" i="66"/>
  <c r="H11" i="66"/>
  <c r="I11" i="66"/>
  <c r="B12" i="66"/>
  <c r="C12" i="66"/>
  <c r="D12" i="66"/>
  <c r="E12" i="66"/>
  <c r="F12" i="66"/>
  <c r="G12" i="66"/>
  <c r="H12" i="66"/>
  <c r="I12" i="66"/>
  <c r="B13" i="66"/>
  <c r="C13" i="66"/>
  <c r="D13" i="66"/>
  <c r="E13" i="66"/>
  <c r="F13" i="66"/>
  <c r="G13" i="66"/>
  <c r="H13" i="66"/>
  <c r="I13" i="66"/>
  <c r="B14" i="66"/>
  <c r="C14" i="66"/>
  <c r="D14" i="66"/>
  <c r="E14" i="66"/>
  <c r="F14" i="66"/>
  <c r="G14" i="66"/>
  <c r="H14" i="66"/>
  <c r="I14" i="66"/>
  <c r="C6" i="66"/>
  <c r="D6" i="66"/>
  <c r="E6" i="66"/>
  <c r="F6" i="66"/>
  <c r="G6" i="66"/>
  <c r="H6" i="66"/>
  <c r="I6" i="66"/>
  <c r="B6" i="66"/>
  <c r="B16" i="67"/>
  <c r="B25" i="63"/>
  <c r="B16" i="63"/>
  <c r="C16" i="63"/>
  <c r="D16" i="63"/>
  <c r="E16" i="63"/>
  <c r="F16" i="63"/>
  <c r="G16" i="63"/>
  <c r="H16" i="63"/>
  <c r="I16" i="63"/>
  <c r="B17" i="63"/>
  <c r="C17" i="63"/>
  <c r="D17" i="63"/>
  <c r="E17" i="63"/>
  <c r="F17" i="63"/>
  <c r="G17" i="63"/>
  <c r="H17" i="63"/>
  <c r="I17" i="63"/>
  <c r="C15" i="63"/>
  <c r="D15" i="63"/>
  <c r="E15" i="63"/>
  <c r="F15" i="63"/>
  <c r="G15" i="63"/>
  <c r="H15" i="63"/>
  <c r="I15" i="63"/>
  <c r="B15" i="63"/>
  <c r="B7" i="63"/>
  <c r="C7" i="63"/>
  <c r="D7" i="63"/>
  <c r="D25" i="63" s="1"/>
  <c r="B18" i="70" s="1"/>
  <c r="E7" i="63"/>
  <c r="E25" i="63" s="1"/>
  <c r="C18" i="70" s="1"/>
  <c r="F7" i="63"/>
  <c r="G7" i="63"/>
  <c r="H7" i="63"/>
  <c r="H25" i="63" s="1"/>
  <c r="B18" i="72" s="1"/>
  <c r="I7" i="63"/>
  <c r="B8" i="63"/>
  <c r="C8" i="63"/>
  <c r="D8" i="63"/>
  <c r="E8" i="63"/>
  <c r="F8" i="63"/>
  <c r="G8" i="63"/>
  <c r="H8" i="63"/>
  <c r="I8" i="63"/>
  <c r="B9" i="63"/>
  <c r="C9" i="63"/>
  <c r="D9" i="63"/>
  <c r="E9" i="63"/>
  <c r="F9" i="63"/>
  <c r="G9" i="63"/>
  <c r="H9" i="63"/>
  <c r="I9" i="63"/>
  <c r="B10" i="63"/>
  <c r="C10" i="63"/>
  <c r="D10" i="63"/>
  <c r="E10" i="63"/>
  <c r="F10" i="63"/>
  <c r="G10" i="63"/>
  <c r="H10" i="63"/>
  <c r="I10" i="63"/>
  <c r="B11" i="63"/>
  <c r="C11" i="63"/>
  <c r="D11" i="63"/>
  <c r="E11" i="63"/>
  <c r="F11" i="63"/>
  <c r="G11" i="63"/>
  <c r="H11" i="63"/>
  <c r="I11" i="63"/>
  <c r="B12" i="63"/>
  <c r="C12" i="63"/>
  <c r="D12" i="63"/>
  <c r="E12" i="63"/>
  <c r="F12" i="63"/>
  <c r="G12" i="63"/>
  <c r="H12" i="63"/>
  <c r="I12" i="63"/>
  <c r="B13" i="63"/>
  <c r="C13" i="63"/>
  <c r="D13" i="63"/>
  <c r="E13" i="63"/>
  <c r="F13" i="63"/>
  <c r="G13" i="63"/>
  <c r="H13" i="63"/>
  <c r="I13" i="63"/>
  <c r="B14" i="63"/>
  <c r="C14" i="63"/>
  <c r="D14" i="63"/>
  <c r="E14" i="63"/>
  <c r="F14" i="63"/>
  <c r="G14" i="63"/>
  <c r="H14" i="63"/>
  <c r="I14" i="63"/>
  <c r="C6" i="63"/>
  <c r="D6" i="63"/>
  <c r="E6" i="63"/>
  <c r="F6" i="63"/>
  <c r="F25" i="63" s="1"/>
  <c r="B18" i="71" s="1"/>
  <c r="G6" i="63"/>
  <c r="H6" i="63"/>
  <c r="I6" i="63"/>
  <c r="B6" i="63"/>
  <c r="B22" i="65"/>
  <c r="B12" i="64"/>
  <c r="B16" i="64"/>
  <c r="B13" i="60"/>
  <c r="C13" i="60"/>
  <c r="D13" i="60"/>
  <c r="E13" i="60"/>
  <c r="F13" i="60"/>
  <c r="G13" i="60"/>
  <c r="H13" i="60"/>
  <c r="I13" i="60"/>
  <c r="B14" i="60"/>
  <c r="C14" i="60"/>
  <c r="D14" i="60"/>
  <c r="E14" i="60"/>
  <c r="F14" i="60"/>
  <c r="G14" i="60"/>
  <c r="H14" i="60"/>
  <c r="I14" i="60"/>
  <c r="C12" i="60"/>
  <c r="D12" i="60"/>
  <c r="E12" i="60"/>
  <c r="F12" i="60"/>
  <c r="G12" i="60"/>
  <c r="H12" i="60"/>
  <c r="I12" i="60"/>
  <c r="B12" i="60"/>
  <c r="B7" i="60"/>
  <c r="C7" i="60"/>
  <c r="D7" i="60"/>
  <c r="E7" i="60"/>
  <c r="F7" i="60"/>
  <c r="G7" i="60"/>
  <c r="H7" i="60"/>
  <c r="I7" i="60"/>
  <c r="I22" i="60" s="1"/>
  <c r="C14" i="72" s="1"/>
  <c r="B8" i="60"/>
  <c r="C8" i="60"/>
  <c r="D8" i="60"/>
  <c r="E8" i="60"/>
  <c r="F8" i="60"/>
  <c r="G8" i="60"/>
  <c r="H8" i="60"/>
  <c r="I8" i="60"/>
  <c r="B9" i="60"/>
  <c r="C9" i="60"/>
  <c r="D9" i="60"/>
  <c r="E9" i="60"/>
  <c r="F9" i="60"/>
  <c r="G9" i="60"/>
  <c r="H9" i="60"/>
  <c r="I9" i="60"/>
  <c r="B10" i="60"/>
  <c r="C10" i="60"/>
  <c r="D10" i="60"/>
  <c r="E10" i="60"/>
  <c r="F10" i="60"/>
  <c r="G10" i="60"/>
  <c r="H10" i="60"/>
  <c r="I10" i="60"/>
  <c r="B11" i="60"/>
  <c r="C11" i="60"/>
  <c r="D11" i="60"/>
  <c r="E11" i="60"/>
  <c r="F11" i="60"/>
  <c r="G11" i="60"/>
  <c r="H11" i="60"/>
  <c r="I11" i="60"/>
  <c r="C6" i="60"/>
  <c r="D6" i="60"/>
  <c r="E6" i="60"/>
  <c r="F6" i="60"/>
  <c r="F22" i="60" s="1"/>
  <c r="F14" i="3" s="1"/>
  <c r="G6" i="60"/>
  <c r="H6" i="60"/>
  <c r="I6" i="60"/>
  <c r="B6" i="60"/>
  <c r="B19" i="62"/>
  <c r="B16" i="61"/>
  <c r="B22" i="54"/>
  <c r="B17" i="56"/>
  <c r="I23" i="57"/>
  <c r="H23" i="57"/>
  <c r="G23" i="57"/>
  <c r="F23" i="57"/>
  <c r="E23" i="57"/>
  <c r="D23" i="57"/>
  <c r="C23" i="57"/>
  <c r="B23" i="57"/>
  <c r="C19" i="59"/>
  <c r="B19" i="59"/>
  <c r="I17" i="58"/>
  <c r="H17" i="58"/>
  <c r="G17" i="58"/>
  <c r="F17" i="58"/>
  <c r="E17" i="58"/>
  <c r="D17" i="58"/>
  <c r="B17" i="58"/>
  <c r="C17" i="58"/>
  <c r="B15" i="57"/>
  <c r="B14" i="57"/>
  <c r="B13" i="57"/>
  <c r="C13" i="57"/>
  <c r="D13" i="57"/>
  <c r="E13" i="57"/>
  <c r="F13" i="57"/>
  <c r="G13" i="57"/>
  <c r="H13" i="57"/>
  <c r="I13" i="57"/>
  <c r="C14" i="57"/>
  <c r="D14" i="57"/>
  <c r="E14" i="57"/>
  <c r="F14" i="57"/>
  <c r="G14" i="57"/>
  <c r="H14" i="57"/>
  <c r="I14" i="57"/>
  <c r="C15" i="57"/>
  <c r="D15" i="57"/>
  <c r="E15" i="57"/>
  <c r="F15" i="57"/>
  <c r="G15" i="57"/>
  <c r="H15" i="57"/>
  <c r="I15" i="57"/>
  <c r="I12" i="57"/>
  <c r="H12" i="57"/>
  <c r="G12" i="57"/>
  <c r="F12" i="57"/>
  <c r="E12" i="57"/>
  <c r="D12" i="57"/>
  <c r="C12" i="57"/>
  <c r="B12" i="57"/>
  <c r="B7" i="57"/>
  <c r="C7" i="57"/>
  <c r="D7" i="57"/>
  <c r="E7" i="57"/>
  <c r="F7" i="57"/>
  <c r="G7" i="57"/>
  <c r="H7" i="57"/>
  <c r="I7" i="57"/>
  <c r="B8" i="57"/>
  <c r="C8" i="57"/>
  <c r="D8" i="57"/>
  <c r="E8" i="57"/>
  <c r="F8" i="57"/>
  <c r="G8" i="57"/>
  <c r="H8" i="57"/>
  <c r="I8" i="57"/>
  <c r="B9" i="57"/>
  <c r="C9" i="57"/>
  <c r="D9" i="57"/>
  <c r="E9" i="57"/>
  <c r="F9" i="57"/>
  <c r="G9" i="57"/>
  <c r="H9" i="57"/>
  <c r="I9" i="57"/>
  <c r="I6" i="57"/>
  <c r="H6" i="57"/>
  <c r="G6" i="57"/>
  <c r="F6" i="57"/>
  <c r="E6" i="57"/>
  <c r="D6" i="57"/>
  <c r="C6" i="57"/>
  <c r="B6" i="57"/>
  <c r="B11" i="54"/>
  <c r="C11" i="54"/>
  <c r="D11" i="54"/>
  <c r="E11" i="54"/>
  <c r="F11" i="54"/>
  <c r="G11" i="54"/>
  <c r="H11" i="54"/>
  <c r="I11" i="54"/>
  <c r="B12" i="54"/>
  <c r="C12" i="54"/>
  <c r="D12" i="54"/>
  <c r="E12" i="54"/>
  <c r="F12" i="54"/>
  <c r="G12" i="54"/>
  <c r="H12" i="54"/>
  <c r="I12" i="54"/>
  <c r="B13" i="54"/>
  <c r="C13" i="54"/>
  <c r="D13" i="54"/>
  <c r="E13" i="54"/>
  <c r="F13" i="54"/>
  <c r="G13" i="54"/>
  <c r="H13" i="54"/>
  <c r="I13" i="54"/>
  <c r="B14" i="54"/>
  <c r="C14" i="54"/>
  <c r="D14" i="54"/>
  <c r="E14" i="54"/>
  <c r="F14" i="54"/>
  <c r="G14" i="54"/>
  <c r="H14" i="54"/>
  <c r="I14" i="54"/>
  <c r="C10" i="54"/>
  <c r="D10" i="54"/>
  <c r="E10" i="54"/>
  <c r="F10" i="54"/>
  <c r="G10" i="54"/>
  <c r="H10" i="54"/>
  <c r="I10" i="54"/>
  <c r="B10" i="54"/>
  <c r="B7" i="54"/>
  <c r="C7" i="54"/>
  <c r="D7" i="54"/>
  <c r="E7" i="54"/>
  <c r="F7" i="54"/>
  <c r="G7" i="54"/>
  <c r="H7" i="54"/>
  <c r="I7" i="54"/>
  <c r="B8" i="54"/>
  <c r="C8" i="54"/>
  <c r="D8" i="54"/>
  <c r="E8" i="54"/>
  <c r="F8" i="54"/>
  <c r="G8" i="54"/>
  <c r="H8" i="54"/>
  <c r="I8" i="54"/>
  <c r="B9" i="54"/>
  <c r="C9" i="54"/>
  <c r="D9" i="54"/>
  <c r="E9" i="54"/>
  <c r="F9" i="54"/>
  <c r="G9" i="54"/>
  <c r="H9" i="54"/>
  <c r="I9" i="54"/>
  <c r="I6" i="54"/>
  <c r="H6" i="54"/>
  <c r="G6" i="54"/>
  <c r="F6" i="54"/>
  <c r="F22" i="54" s="1"/>
  <c r="B6" i="71" s="1"/>
  <c r="E6" i="54"/>
  <c r="D6" i="54"/>
  <c r="C6" i="54"/>
  <c r="B6" i="54"/>
  <c r="I22" i="68"/>
  <c r="H22" i="68"/>
  <c r="G22" i="68"/>
  <c r="F22" i="68"/>
  <c r="E22" i="68"/>
  <c r="D22" i="68"/>
  <c r="C22" i="68"/>
  <c r="B22" i="68"/>
  <c r="I16" i="67"/>
  <c r="H16" i="67"/>
  <c r="G16" i="67"/>
  <c r="F16" i="67"/>
  <c r="E16" i="67"/>
  <c r="C16" i="67"/>
  <c r="D16" i="67"/>
  <c r="H25" i="66"/>
  <c r="H22" i="3" s="1"/>
  <c r="G25" i="66"/>
  <c r="C22" i="71" s="1"/>
  <c r="D25" i="66"/>
  <c r="D22" i="3" s="1"/>
  <c r="C25" i="66"/>
  <c r="C22" i="69" s="1"/>
  <c r="B25" i="66"/>
  <c r="B22" i="69" s="1"/>
  <c r="I22" i="65"/>
  <c r="H22" i="65"/>
  <c r="G22" i="65"/>
  <c r="F22" i="65"/>
  <c r="E22" i="65"/>
  <c r="D22" i="65"/>
  <c r="C22" i="65"/>
  <c r="C16" i="64"/>
  <c r="I16" i="64"/>
  <c r="H16" i="64"/>
  <c r="G16" i="64"/>
  <c r="F16" i="64"/>
  <c r="D16" i="64"/>
  <c r="G25" i="63"/>
  <c r="C18" i="71" s="1"/>
  <c r="C25" i="63"/>
  <c r="C18" i="69" s="1"/>
  <c r="B18" i="69"/>
  <c r="I19" i="62"/>
  <c r="H19" i="62"/>
  <c r="G19" i="62"/>
  <c r="F19" i="62"/>
  <c r="E19" i="62"/>
  <c r="D19" i="62"/>
  <c r="C19" i="62"/>
  <c r="I16" i="61"/>
  <c r="H16" i="61"/>
  <c r="G16" i="61"/>
  <c r="F16" i="61"/>
  <c r="E16" i="61"/>
  <c r="D16" i="61"/>
  <c r="C16" i="61"/>
  <c r="H22" i="60"/>
  <c r="H14" i="3" s="1"/>
  <c r="G22" i="60"/>
  <c r="G14" i="3" s="1"/>
  <c r="D22" i="60"/>
  <c r="B14" i="70" s="1"/>
  <c r="C22" i="60"/>
  <c r="C14" i="3" s="1"/>
  <c r="B22" i="60"/>
  <c r="B14" i="3" s="1"/>
  <c r="I19" i="59"/>
  <c r="H19" i="59"/>
  <c r="G19" i="59"/>
  <c r="F19" i="59"/>
  <c r="E19" i="59"/>
  <c r="D19" i="59"/>
  <c r="C10" i="69"/>
  <c r="I17" i="56"/>
  <c r="H17" i="56"/>
  <c r="G17" i="56"/>
  <c r="F17" i="56"/>
  <c r="E17" i="56"/>
  <c r="D17" i="56"/>
  <c r="C17" i="56"/>
  <c r="I18" i="55"/>
  <c r="H18" i="55"/>
  <c r="G18" i="55"/>
  <c r="F18" i="55"/>
  <c r="E18" i="55"/>
  <c r="D18" i="55"/>
  <c r="C18" i="55"/>
  <c r="B18" i="55"/>
  <c r="G22" i="54"/>
  <c r="C6" i="71" s="1"/>
  <c r="C22" i="54"/>
  <c r="C6" i="69" s="1"/>
  <c r="B6" i="69"/>
  <c r="I38" i="53"/>
  <c r="H38" i="53"/>
  <c r="G38" i="53"/>
  <c r="F38" i="53"/>
  <c r="E38" i="53"/>
  <c r="D38" i="53"/>
  <c r="C38" i="53"/>
  <c r="B38" i="53"/>
  <c r="I37" i="53"/>
  <c r="H37" i="53"/>
  <c r="G37" i="53"/>
  <c r="F37" i="53"/>
  <c r="E37" i="53"/>
  <c r="D37" i="53"/>
  <c r="C37" i="53"/>
  <c r="B37" i="53"/>
  <c r="I36" i="53"/>
  <c r="H36" i="53"/>
  <c r="G36" i="53"/>
  <c r="F36" i="53"/>
  <c r="E36" i="53"/>
  <c r="D36" i="53"/>
  <c r="C36" i="53"/>
  <c r="B36" i="53"/>
  <c r="I35" i="53"/>
  <c r="H35" i="53"/>
  <c r="G35" i="53"/>
  <c r="F35" i="53"/>
  <c r="E35" i="53"/>
  <c r="D35" i="53"/>
  <c r="C35" i="53"/>
  <c r="B35" i="53"/>
  <c r="I34" i="53"/>
  <c r="H34" i="53"/>
  <c r="G34" i="53"/>
  <c r="F34" i="53"/>
  <c r="E34" i="53"/>
  <c r="D34" i="53"/>
  <c r="C34" i="53"/>
  <c r="B34" i="53"/>
  <c r="I33" i="53"/>
  <c r="H33" i="53"/>
  <c r="G33" i="53"/>
  <c r="F33" i="53"/>
  <c r="E33" i="53"/>
  <c r="D33" i="53"/>
  <c r="C33" i="53"/>
  <c r="B33" i="53"/>
  <c r="I32" i="53"/>
  <c r="H32" i="53"/>
  <c r="G32" i="53"/>
  <c r="F32" i="53"/>
  <c r="E32" i="53"/>
  <c r="D32" i="53"/>
  <c r="C32" i="53"/>
  <c r="B32" i="53"/>
  <c r="I31" i="53"/>
  <c r="H31" i="53"/>
  <c r="G31" i="53"/>
  <c r="F31" i="53"/>
  <c r="E31" i="53"/>
  <c r="D31" i="53"/>
  <c r="C31" i="53"/>
  <c r="B31" i="53"/>
  <c r="I30" i="53"/>
  <c r="H30" i="53"/>
  <c r="G30" i="53"/>
  <c r="F30" i="53"/>
  <c r="E30" i="53"/>
  <c r="D30" i="53"/>
  <c r="C30" i="53"/>
  <c r="B30" i="53"/>
  <c r="I29" i="53"/>
  <c r="H29" i="53"/>
  <c r="G29" i="53"/>
  <c r="F29" i="53"/>
  <c r="E29" i="53"/>
  <c r="D29" i="53"/>
  <c r="C29" i="53"/>
  <c r="B29" i="53"/>
  <c r="I28" i="53"/>
  <c r="H28" i="53"/>
  <c r="G28" i="53"/>
  <c r="F28" i="53"/>
  <c r="E28" i="53"/>
  <c r="D28" i="53"/>
  <c r="C28" i="53"/>
  <c r="B28" i="53"/>
  <c r="I27" i="53"/>
  <c r="H27" i="53"/>
  <c r="G27" i="53"/>
  <c r="F27" i="53"/>
  <c r="E27" i="53"/>
  <c r="D27" i="53"/>
  <c r="C27" i="53"/>
  <c r="B27" i="53"/>
  <c r="I26" i="53"/>
  <c r="H26" i="53"/>
  <c r="G26" i="53"/>
  <c r="F26" i="53"/>
  <c r="E26" i="53"/>
  <c r="D26" i="53"/>
  <c r="C26" i="53"/>
  <c r="B26" i="53"/>
  <c r="I25" i="53"/>
  <c r="H25" i="53"/>
  <c r="G25" i="53"/>
  <c r="F25" i="53"/>
  <c r="E25" i="53"/>
  <c r="D25" i="53"/>
  <c r="C25" i="53"/>
  <c r="B25" i="53"/>
  <c r="I24" i="53"/>
  <c r="H24" i="53"/>
  <c r="G24" i="53"/>
  <c r="F24" i="53"/>
  <c r="E24" i="53"/>
  <c r="D24" i="53"/>
  <c r="C24" i="53"/>
  <c r="B24" i="53"/>
  <c r="I23" i="53"/>
  <c r="H23" i="53"/>
  <c r="G23" i="53"/>
  <c r="F23" i="53"/>
  <c r="E23" i="53"/>
  <c r="D23" i="53"/>
  <c r="C23" i="53"/>
  <c r="B23" i="53"/>
  <c r="I22" i="53"/>
  <c r="H22" i="53"/>
  <c r="G22" i="53"/>
  <c r="F22" i="53"/>
  <c r="E22" i="53"/>
  <c r="D22" i="53"/>
  <c r="C22" i="53"/>
  <c r="B22" i="53"/>
  <c r="I21" i="53"/>
  <c r="H21" i="53"/>
  <c r="G21" i="53"/>
  <c r="F21" i="53"/>
  <c r="E21" i="53"/>
  <c r="D21" i="53"/>
  <c r="C21" i="53"/>
  <c r="B21" i="53"/>
  <c r="I20" i="53"/>
  <c r="H20" i="53"/>
  <c r="G20" i="53"/>
  <c r="F20" i="53"/>
  <c r="E20" i="53"/>
  <c r="D20" i="53"/>
  <c r="C20" i="53"/>
  <c r="B20" i="53"/>
  <c r="I19" i="53"/>
  <c r="H19" i="53"/>
  <c r="G19" i="53"/>
  <c r="F19" i="53"/>
  <c r="E19" i="53"/>
  <c r="D19" i="53"/>
  <c r="C19" i="53"/>
  <c r="B19" i="53"/>
  <c r="I18" i="53"/>
  <c r="H18" i="53"/>
  <c r="G18" i="53"/>
  <c r="F18" i="53"/>
  <c r="E18" i="53"/>
  <c r="D18" i="53"/>
  <c r="C18" i="53"/>
  <c r="B18" i="53"/>
  <c r="I17" i="53"/>
  <c r="H17" i="53"/>
  <c r="G17" i="53"/>
  <c r="F17" i="53"/>
  <c r="E17" i="53"/>
  <c r="D17" i="53"/>
  <c r="C17" i="53"/>
  <c r="B17" i="53"/>
  <c r="I16" i="53"/>
  <c r="H16" i="53"/>
  <c r="G16" i="53"/>
  <c r="F16" i="53"/>
  <c r="E16" i="53"/>
  <c r="D16" i="53"/>
  <c r="C16" i="53"/>
  <c r="B16" i="53"/>
  <c r="I15" i="53"/>
  <c r="H15" i="53"/>
  <c r="G15" i="53"/>
  <c r="F15" i="53"/>
  <c r="E15" i="53"/>
  <c r="D15" i="53"/>
  <c r="C15" i="53"/>
  <c r="B15" i="53"/>
  <c r="I14" i="53"/>
  <c r="H14" i="53"/>
  <c r="G14" i="53"/>
  <c r="F14" i="53"/>
  <c r="E14" i="53"/>
  <c r="D14" i="53"/>
  <c r="C14" i="53"/>
  <c r="B14" i="53"/>
  <c r="I13" i="53"/>
  <c r="H13" i="53"/>
  <c r="G13" i="53"/>
  <c r="F13" i="53"/>
  <c r="E13" i="53"/>
  <c r="D13" i="53"/>
  <c r="C13" i="53"/>
  <c r="B13" i="53"/>
  <c r="I12" i="53"/>
  <c r="H12" i="53"/>
  <c r="G12" i="53"/>
  <c r="F12" i="53"/>
  <c r="E12" i="53"/>
  <c r="D12" i="53"/>
  <c r="C12" i="53"/>
  <c r="B12" i="53"/>
  <c r="I11" i="53"/>
  <c r="H11" i="53"/>
  <c r="G11" i="53"/>
  <c r="F11" i="53"/>
  <c r="E11" i="53"/>
  <c r="D11" i="53"/>
  <c r="C11" i="53"/>
  <c r="B11" i="53"/>
  <c r="I10" i="53"/>
  <c r="H10" i="53"/>
  <c r="G10" i="53"/>
  <c r="F10" i="53"/>
  <c r="E10" i="53"/>
  <c r="D10" i="53"/>
  <c r="C10" i="53"/>
  <c r="B10" i="53"/>
  <c r="I9" i="53"/>
  <c r="H9" i="53"/>
  <c r="G9" i="53"/>
  <c r="F9" i="53"/>
  <c r="E9" i="53"/>
  <c r="D9" i="53"/>
  <c r="C9" i="53"/>
  <c r="B9" i="53"/>
  <c r="I8" i="53"/>
  <c r="H8" i="53"/>
  <c r="G8" i="53"/>
  <c r="F8" i="53"/>
  <c r="E8" i="53"/>
  <c r="D8" i="53"/>
  <c r="C8" i="53"/>
  <c r="B8" i="53"/>
  <c r="I7" i="53"/>
  <c r="H7" i="53"/>
  <c r="G7" i="53"/>
  <c r="F7" i="53"/>
  <c r="E7" i="53"/>
  <c r="D7" i="53"/>
  <c r="C7" i="53"/>
  <c r="B7" i="53"/>
  <c r="I6" i="53"/>
  <c r="I46" i="53" s="1"/>
  <c r="H6" i="53"/>
  <c r="H46" i="53" s="1"/>
  <c r="G6" i="53"/>
  <c r="G46" i="53" s="1"/>
  <c r="F6" i="53"/>
  <c r="F46" i="53" s="1"/>
  <c r="E6" i="53"/>
  <c r="E46" i="53" s="1"/>
  <c r="D6" i="53"/>
  <c r="D46" i="53" s="1"/>
  <c r="C6" i="53"/>
  <c r="C46" i="53" s="1"/>
  <c r="B6" i="53"/>
  <c r="B46" i="53" s="1"/>
  <c r="I21" i="52"/>
  <c r="H21" i="52"/>
  <c r="G21" i="52"/>
  <c r="F21" i="52"/>
  <c r="E21" i="52"/>
  <c r="D21" i="52"/>
  <c r="C21" i="52"/>
  <c r="B21" i="52"/>
  <c r="I20" i="52"/>
  <c r="H20" i="52"/>
  <c r="G20" i="52"/>
  <c r="F20" i="52"/>
  <c r="E20" i="52"/>
  <c r="D20" i="52"/>
  <c r="C20" i="52"/>
  <c r="B20" i="52"/>
  <c r="I19" i="52"/>
  <c r="H19" i="52"/>
  <c r="G19" i="52"/>
  <c r="F19" i="52"/>
  <c r="E19" i="52"/>
  <c r="D19" i="52"/>
  <c r="C19" i="52"/>
  <c r="B19" i="52"/>
  <c r="I18" i="52"/>
  <c r="H18" i="52"/>
  <c r="G18" i="52"/>
  <c r="F18" i="52"/>
  <c r="E18" i="52"/>
  <c r="D18" i="52"/>
  <c r="C18" i="52"/>
  <c r="B18" i="52"/>
  <c r="I17" i="52"/>
  <c r="H17" i="52"/>
  <c r="G17" i="52"/>
  <c r="F17" i="52"/>
  <c r="E17" i="52"/>
  <c r="D17" i="52"/>
  <c r="C17" i="52"/>
  <c r="B17" i="52"/>
  <c r="I16" i="52"/>
  <c r="H16" i="52"/>
  <c r="G16" i="52"/>
  <c r="F16" i="52"/>
  <c r="E16" i="52"/>
  <c r="D16" i="52"/>
  <c r="C16" i="52"/>
  <c r="B16" i="52"/>
  <c r="I15" i="52"/>
  <c r="H15" i="52"/>
  <c r="G15" i="52"/>
  <c r="F15" i="52"/>
  <c r="E15" i="52"/>
  <c r="D15" i="52"/>
  <c r="C15" i="52"/>
  <c r="B15" i="52"/>
  <c r="I14" i="52"/>
  <c r="H14" i="52"/>
  <c r="G14" i="52"/>
  <c r="F14" i="52"/>
  <c r="E14" i="52"/>
  <c r="D14" i="52"/>
  <c r="C14" i="52"/>
  <c r="B14" i="52"/>
  <c r="I13" i="52"/>
  <c r="H13" i="52"/>
  <c r="G13" i="52"/>
  <c r="F13" i="52"/>
  <c r="E13" i="52"/>
  <c r="D13" i="52"/>
  <c r="C13" i="52"/>
  <c r="B13" i="52"/>
  <c r="I12" i="52"/>
  <c r="H12" i="52"/>
  <c r="G12" i="52"/>
  <c r="F12" i="52"/>
  <c r="E12" i="52"/>
  <c r="D12" i="52"/>
  <c r="C12" i="52"/>
  <c r="B12" i="52"/>
  <c r="I11" i="52"/>
  <c r="H11" i="52"/>
  <c r="G11" i="52"/>
  <c r="F11" i="52"/>
  <c r="E11" i="52"/>
  <c r="D11" i="52"/>
  <c r="C11" i="52"/>
  <c r="B11" i="52"/>
  <c r="I10" i="52"/>
  <c r="H10" i="52"/>
  <c r="G10" i="52"/>
  <c r="F10" i="52"/>
  <c r="E10" i="52"/>
  <c r="D10" i="52"/>
  <c r="C10" i="52"/>
  <c r="B10" i="52"/>
  <c r="I9" i="52"/>
  <c r="H9" i="52"/>
  <c r="G9" i="52"/>
  <c r="F9" i="52"/>
  <c r="E9" i="52"/>
  <c r="D9" i="52"/>
  <c r="C9" i="52"/>
  <c r="B9" i="52"/>
  <c r="I8" i="52"/>
  <c r="H8" i="52"/>
  <c r="G8" i="52"/>
  <c r="F8" i="52"/>
  <c r="E8" i="52"/>
  <c r="D8" i="52"/>
  <c r="C8" i="52"/>
  <c r="B8" i="52"/>
  <c r="I7" i="52"/>
  <c r="H7" i="52"/>
  <c r="G7" i="52"/>
  <c r="F7" i="52"/>
  <c r="E7" i="52"/>
  <c r="D7" i="52"/>
  <c r="C7" i="52"/>
  <c r="B7" i="52"/>
  <c r="I6" i="52"/>
  <c r="H6" i="52"/>
  <c r="G6" i="52"/>
  <c r="G29" i="52" s="1"/>
  <c r="F6" i="52"/>
  <c r="F29" i="52" s="1"/>
  <c r="E6" i="52"/>
  <c r="D6" i="52"/>
  <c r="D29" i="52" s="1"/>
  <c r="C6" i="52"/>
  <c r="B6" i="52"/>
  <c r="B29" i="52" s="1"/>
  <c r="I29" i="52"/>
  <c r="H29" i="52"/>
  <c r="I54" i="2"/>
  <c r="H54" i="2"/>
  <c r="G54" i="2"/>
  <c r="F54" i="2"/>
  <c r="E54" i="2"/>
  <c r="D54" i="2"/>
  <c r="C54" i="2"/>
  <c r="B54" i="2"/>
  <c r="B42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B19" i="2"/>
  <c r="C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B16" i="2"/>
  <c r="C16" i="2"/>
  <c r="D16" i="2"/>
  <c r="E16" i="2"/>
  <c r="F16" i="2"/>
  <c r="G16" i="2"/>
  <c r="H16" i="2"/>
  <c r="I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B9" i="2"/>
  <c r="C9" i="2"/>
  <c r="D9" i="2"/>
  <c r="E9" i="2"/>
  <c r="F9" i="2"/>
  <c r="G9" i="2"/>
  <c r="H9" i="2"/>
  <c r="I9" i="2"/>
  <c r="I8" i="2"/>
  <c r="H8" i="2"/>
  <c r="G8" i="2"/>
  <c r="F8" i="2"/>
  <c r="E8" i="2"/>
  <c r="D8" i="2"/>
  <c r="C8" i="2"/>
  <c r="B8" i="2"/>
  <c r="B6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I32" i="75" l="1"/>
  <c r="D12" i="75"/>
  <c r="H12" i="75"/>
  <c r="D17" i="75"/>
  <c r="J17" i="75" s="1"/>
  <c r="H19" i="75" s="1"/>
  <c r="F17" i="75"/>
  <c r="B22" i="75"/>
  <c r="F22" i="75"/>
  <c r="B27" i="75"/>
  <c r="F27" i="75"/>
  <c r="H17" i="75"/>
  <c r="D27" i="75"/>
  <c r="H27" i="75"/>
  <c r="F7" i="75"/>
  <c r="B12" i="75"/>
  <c r="F12" i="75"/>
  <c r="D22" i="75"/>
  <c r="H22" i="75"/>
  <c r="D7" i="75"/>
  <c r="H32" i="75"/>
  <c r="H33" i="75" s="1"/>
  <c r="C32" i="75"/>
  <c r="B33" i="75" s="1"/>
  <c r="G32" i="75"/>
  <c r="F33" i="75" s="1"/>
  <c r="B17" i="75"/>
  <c r="H7" i="75"/>
  <c r="D32" i="75"/>
  <c r="D33" i="75" s="1"/>
  <c r="B7" i="75"/>
  <c r="F7" i="74"/>
  <c r="B27" i="74"/>
  <c r="F27" i="74"/>
  <c r="J11" i="74"/>
  <c r="H12" i="74" s="1"/>
  <c r="H27" i="74"/>
  <c r="J15" i="74"/>
  <c r="H16" i="74" s="1"/>
  <c r="B20" i="74"/>
  <c r="J19" i="74"/>
  <c r="D20" i="74" s="1"/>
  <c r="J23" i="74"/>
  <c r="F24" i="74" s="1"/>
  <c r="H7" i="74"/>
  <c r="D26" i="74"/>
  <c r="D27" i="74" s="1"/>
  <c r="B7" i="74"/>
  <c r="F26" i="73"/>
  <c r="B11" i="73"/>
  <c r="C26" i="73"/>
  <c r="B27" i="73" s="1"/>
  <c r="F27" i="73"/>
  <c r="J11" i="73"/>
  <c r="B12" i="73" s="1"/>
  <c r="H27" i="73"/>
  <c r="J15" i="73"/>
  <c r="H16" i="73" s="1"/>
  <c r="J19" i="73"/>
  <c r="D20" i="73" s="1"/>
  <c r="J23" i="73"/>
  <c r="F24" i="73" s="1"/>
  <c r="H7" i="73"/>
  <c r="D26" i="73"/>
  <c r="D27" i="73" s="1"/>
  <c r="B7" i="73"/>
  <c r="E25" i="66"/>
  <c r="C22" i="70" s="1"/>
  <c r="F25" i="66"/>
  <c r="B22" i="71" s="1"/>
  <c r="I25" i="63"/>
  <c r="I18" i="3" s="1"/>
  <c r="E22" i="60"/>
  <c r="C14" i="70" s="1"/>
  <c r="B10" i="72"/>
  <c r="C10" i="71"/>
  <c r="M17" i="58"/>
  <c r="B10" i="70"/>
  <c r="F10" i="3"/>
  <c r="C10" i="72"/>
  <c r="B11" i="72" s="1"/>
  <c r="C10" i="70"/>
  <c r="B7" i="69"/>
  <c r="H22" i="54"/>
  <c r="H6" i="3" s="1"/>
  <c r="D22" i="54"/>
  <c r="B6" i="70" s="1"/>
  <c r="E22" i="54"/>
  <c r="C6" i="70" s="1"/>
  <c r="B7" i="70" s="1"/>
  <c r="I22" i="54"/>
  <c r="C6" i="72" s="1"/>
  <c r="B23" i="69"/>
  <c r="B23" i="71"/>
  <c r="C29" i="52"/>
  <c r="B25" i="52" s="1"/>
  <c r="B10" i="69"/>
  <c r="B11" i="69" s="1"/>
  <c r="B10" i="3"/>
  <c r="B15" i="3"/>
  <c r="F15" i="3"/>
  <c r="B19" i="69"/>
  <c r="G6" i="3"/>
  <c r="C6" i="3"/>
  <c r="I10" i="3"/>
  <c r="E14" i="3"/>
  <c r="I14" i="3"/>
  <c r="H15" i="3" s="1"/>
  <c r="F18" i="3"/>
  <c r="C22" i="3"/>
  <c r="G22" i="3"/>
  <c r="C14" i="69"/>
  <c r="C26" i="69" s="1"/>
  <c r="B22" i="70"/>
  <c r="B23" i="70" s="1"/>
  <c r="B10" i="71"/>
  <c r="B11" i="71" s="1"/>
  <c r="B6" i="72"/>
  <c r="B14" i="72"/>
  <c r="B15" i="72" s="1"/>
  <c r="C22" i="72"/>
  <c r="F6" i="3"/>
  <c r="B6" i="3"/>
  <c r="D10" i="3"/>
  <c r="H10" i="3"/>
  <c r="D14" i="3"/>
  <c r="D18" i="3"/>
  <c r="B22" i="3"/>
  <c r="F22" i="3"/>
  <c r="B14" i="69"/>
  <c r="C14" i="71"/>
  <c r="C26" i="71" s="1"/>
  <c r="B22" i="72"/>
  <c r="E16" i="64"/>
  <c r="M16" i="64" s="1"/>
  <c r="C10" i="3"/>
  <c r="G10" i="3"/>
  <c r="F11" i="3" s="1"/>
  <c r="C18" i="3"/>
  <c r="H18" i="3"/>
  <c r="H19" i="3" s="1"/>
  <c r="E22" i="3"/>
  <c r="B14" i="71"/>
  <c r="D6" i="3"/>
  <c r="B18" i="3"/>
  <c r="G18" i="3"/>
  <c r="C18" i="72"/>
  <c r="E18" i="3"/>
  <c r="B26" i="70"/>
  <c r="B19" i="71"/>
  <c r="B7" i="71"/>
  <c r="B19" i="70"/>
  <c r="B15" i="70"/>
  <c r="D23" i="3"/>
  <c r="H23" i="3"/>
  <c r="F18" i="68"/>
  <c r="J22" i="68"/>
  <c r="D18" i="68"/>
  <c r="H18" i="68"/>
  <c r="B18" i="68"/>
  <c r="M22" i="68"/>
  <c r="L22" i="68"/>
  <c r="D12" i="67"/>
  <c r="H12" i="67"/>
  <c r="M16" i="67"/>
  <c r="F12" i="67"/>
  <c r="J16" i="67"/>
  <c r="B12" i="67"/>
  <c r="L16" i="67"/>
  <c r="D21" i="66"/>
  <c r="H21" i="66"/>
  <c r="M25" i="66"/>
  <c r="J25" i="66"/>
  <c r="D26" i="66" s="1"/>
  <c r="L25" i="66"/>
  <c r="B21" i="66"/>
  <c r="F21" i="66"/>
  <c r="D18" i="65"/>
  <c r="H18" i="65"/>
  <c r="M22" i="65"/>
  <c r="J22" i="65"/>
  <c r="H23" i="65" s="1"/>
  <c r="L22" i="65"/>
  <c r="B18" i="65"/>
  <c r="F18" i="65"/>
  <c r="L16" i="64"/>
  <c r="F12" i="64"/>
  <c r="D12" i="64"/>
  <c r="H12" i="64"/>
  <c r="F21" i="63"/>
  <c r="J25" i="63"/>
  <c r="F26" i="63" s="1"/>
  <c r="L25" i="63"/>
  <c r="B21" i="63"/>
  <c r="D21" i="63"/>
  <c r="H21" i="63"/>
  <c r="M25" i="63"/>
  <c r="J19" i="62"/>
  <c r="E20" i="62" s="1"/>
  <c r="L19" i="62"/>
  <c r="B15" i="62"/>
  <c r="F15" i="62"/>
  <c r="D15" i="62"/>
  <c r="H15" i="62"/>
  <c r="M19" i="62"/>
  <c r="J16" i="61"/>
  <c r="E17" i="61" s="1"/>
  <c r="L16" i="61"/>
  <c r="B12" i="61"/>
  <c r="F12" i="61"/>
  <c r="F17" i="61"/>
  <c r="D12" i="61"/>
  <c r="H12" i="61"/>
  <c r="M16" i="61"/>
  <c r="J22" i="60"/>
  <c r="E23" i="60" s="1"/>
  <c r="L22" i="60"/>
  <c r="B18" i="60"/>
  <c r="F18" i="60"/>
  <c r="D18" i="60"/>
  <c r="H18" i="60"/>
  <c r="M22" i="60"/>
  <c r="F15" i="59"/>
  <c r="J19" i="59"/>
  <c r="C20" i="59" s="1"/>
  <c r="H15" i="59"/>
  <c r="D15" i="59"/>
  <c r="B15" i="59"/>
  <c r="M19" i="59"/>
  <c r="L19" i="59"/>
  <c r="F13" i="58"/>
  <c r="D13" i="58"/>
  <c r="J17" i="58"/>
  <c r="G18" i="58" s="1"/>
  <c r="H13" i="58"/>
  <c r="B13" i="58"/>
  <c r="L17" i="58"/>
  <c r="J23" i="57"/>
  <c r="E24" i="57" s="1"/>
  <c r="L23" i="57"/>
  <c r="B19" i="57"/>
  <c r="M23" i="57"/>
  <c r="F19" i="57"/>
  <c r="H19" i="57"/>
  <c r="D13" i="56"/>
  <c r="H13" i="56"/>
  <c r="M17" i="56"/>
  <c r="J17" i="56"/>
  <c r="C18" i="56" s="1"/>
  <c r="L17" i="56"/>
  <c r="B13" i="56"/>
  <c r="F13" i="56"/>
  <c r="D14" i="55"/>
  <c r="H14" i="55"/>
  <c r="M18" i="55"/>
  <c r="J18" i="55"/>
  <c r="I19" i="55" s="1"/>
  <c r="L18" i="55"/>
  <c r="B14" i="55"/>
  <c r="F14" i="55"/>
  <c r="F18" i="54"/>
  <c r="J22" i="54"/>
  <c r="F23" i="54" s="1"/>
  <c r="L22" i="54"/>
  <c r="B18" i="54"/>
  <c r="H18" i="54"/>
  <c r="J46" i="53"/>
  <c r="E47" i="53" s="1"/>
  <c r="B42" i="53"/>
  <c r="L46" i="53"/>
  <c r="F42" i="53"/>
  <c r="D42" i="53"/>
  <c r="H42" i="53"/>
  <c r="M46" i="53"/>
  <c r="E29" i="52"/>
  <c r="M29" i="52" s="1"/>
  <c r="L29" i="52"/>
  <c r="F25" i="52"/>
  <c r="H25" i="52"/>
  <c r="E62" i="2"/>
  <c r="I62" i="2"/>
  <c r="D62" i="2"/>
  <c r="H62" i="2"/>
  <c r="F62" i="2"/>
  <c r="B62" i="2"/>
  <c r="C62" i="2"/>
  <c r="G62" i="2"/>
  <c r="J22" i="75" l="1"/>
  <c r="H24" i="75" s="1"/>
  <c r="J27" i="75"/>
  <c r="F29" i="75" s="1"/>
  <c r="J12" i="75"/>
  <c r="B14" i="75" s="1"/>
  <c r="F19" i="75"/>
  <c r="D19" i="75"/>
  <c r="J7" i="75"/>
  <c r="B9" i="75" s="1"/>
  <c r="B19" i="75"/>
  <c r="F20" i="74"/>
  <c r="D16" i="74"/>
  <c r="F12" i="74"/>
  <c r="J7" i="74"/>
  <c r="H8" i="74" s="1"/>
  <c r="B24" i="74"/>
  <c r="F16" i="74"/>
  <c r="B12" i="74"/>
  <c r="D24" i="74"/>
  <c r="H24" i="74"/>
  <c r="H20" i="74"/>
  <c r="B16" i="74"/>
  <c r="D12" i="74"/>
  <c r="B20" i="73"/>
  <c r="D16" i="73"/>
  <c r="B16" i="73"/>
  <c r="D12" i="73"/>
  <c r="H12" i="73"/>
  <c r="B24" i="73"/>
  <c r="F16" i="73"/>
  <c r="F12" i="73"/>
  <c r="H24" i="73"/>
  <c r="J7" i="73"/>
  <c r="F20" i="73"/>
  <c r="H20" i="73"/>
  <c r="D24" i="73"/>
  <c r="F23" i="3"/>
  <c r="F19" i="3"/>
  <c r="J16" i="64"/>
  <c r="I17" i="64" s="1"/>
  <c r="D15" i="3"/>
  <c r="J15" i="3" s="1"/>
  <c r="H16" i="3" s="1"/>
  <c r="I20" i="62"/>
  <c r="C20" i="62"/>
  <c r="F20" i="62"/>
  <c r="H16" i="62"/>
  <c r="B11" i="70"/>
  <c r="D19" i="57"/>
  <c r="H11" i="3"/>
  <c r="E10" i="3"/>
  <c r="D11" i="3" s="1"/>
  <c r="H20" i="57"/>
  <c r="G24" i="57"/>
  <c r="I24" i="57"/>
  <c r="F24" i="57"/>
  <c r="D18" i="54"/>
  <c r="M22" i="54"/>
  <c r="C26" i="70"/>
  <c r="B27" i="70" s="1"/>
  <c r="B24" i="70" s="1"/>
  <c r="I6" i="3"/>
  <c r="H7" i="3" s="1"/>
  <c r="B7" i="3"/>
  <c r="B7" i="72"/>
  <c r="E6" i="3"/>
  <c r="E26" i="3" s="1"/>
  <c r="D20" i="57"/>
  <c r="B24" i="57"/>
  <c r="D16" i="62"/>
  <c r="F16" i="62"/>
  <c r="B15" i="69"/>
  <c r="B26" i="3"/>
  <c r="D24" i="57"/>
  <c r="C24" i="57"/>
  <c r="D20" i="62"/>
  <c r="B26" i="71"/>
  <c r="B26" i="69"/>
  <c r="B27" i="69" s="1"/>
  <c r="B23" i="3"/>
  <c r="J23" i="3" s="1"/>
  <c r="H24" i="3" s="1"/>
  <c r="F7" i="3"/>
  <c r="D19" i="3"/>
  <c r="H26" i="3"/>
  <c r="C26" i="3"/>
  <c r="F14" i="56"/>
  <c r="F26" i="3"/>
  <c r="B18" i="56"/>
  <c r="G26" i="3"/>
  <c r="B26" i="72"/>
  <c r="F15" i="55"/>
  <c r="D17" i="61"/>
  <c r="H13" i="61"/>
  <c r="F22" i="66"/>
  <c r="D13" i="61"/>
  <c r="F13" i="61"/>
  <c r="B20" i="62"/>
  <c r="F18" i="58"/>
  <c r="C18" i="58"/>
  <c r="B17" i="61"/>
  <c r="F19" i="68"/>
  <c r="B15" i="71"/>
  <c r="C26" i="72"/>
  <c r="D26" i="3"/>
  <c r="B19" i="3"/>
  <c r="B11" i="3"/>
  <c r="B19" i="55"/>
  <c r="G18" i="56"/>
  <c r="F19" i="65"/>
  <c r="B23" i="72"/>
  <c r="B27" i="71"/>
  <c r="B28" i="71" s="1"/>
  <c r="H58" i="2"/>
  <c r="B19" i="72"/>
  <c r="B26" i="63"/>
  <c r="I26" i="63"/>
  <c r="H22" i="63"/>
  <c r="F23" i="68"/>
  <c r="B23" i="68"/>
  <c r="D23" i="68"/>
  <c r="G23" i="68"/>
  <c r="H23" i="68"/>
  <c r="I23" i="68"/>
  <c r="H19" i="68"/>
  <c r="D19" i="68"/>
  <c r="E23" i="68"/>
  <c r="C23" i="68"/>
  <c r="J18" i="68"/>
  <c r="B19" i="68"/>
  <c r="F17" i="67"/>
  <c r="B17" i="67"/>
  <c r="B13" i="67"/>
  <c r="J12" i="67"/>
  <c r="H17" i="67"/>
  <c r="G17" i="67"/>
  <c r="H13" i="67"/>
  <c r="F13" i="67"/>
  <c r="I17" i="67"/>
  <c r="D13" i="67"/>
  <c r="E17" i="67"/>
  <c r="C17" i="67"/>
  <c r="D17" i="67"/>
  <c r="B26" i="66"/>
  <c r="G26" i="66"/>
  <c r="H26" i="66"/>
  <c r="E26" i="66"/>
  <c r="H22" i="66"/>
  <c r="I26" i="66"/>
  <c r="F26" i="66"/>
  <c r="C26" i="66"/>
  <c r="J21" i="66"/>
  <c r="B22" i="66"/>
  <c r="D22" i="66"/>
  <c r="J18" i="65"/>
  <c r="B19" i="65"/>
  <c r="I23" i="65"/>
  <c r="H19" i="65"/>
  <c r="B23" i="65"/>
  <c r="G23" i="65"/>
  <c r="C23" i="65"/>
  <c r="D23" i="65"/>
  <c r="D19" i="65"/>
  <c r="F23" i="65"/>
  <c r="E23" i="65"/>
  <c r="D13" i="64"/>
  <c r="C17" i="64"/>
  <c r="D17" i="64"/>
  <c r="H17" i="64"/>
  <c r="G17" i="64"/>
  <c r="E17" i="64"/>
  <c r="F13" i="64"/>
  <c r="B17" i="64"/>
  <c r="J12" i="64"/>
  <c r="B13" i="64"/>
  <c r="H13" i="64"/>
  <c r="F17" i="64"/>
  <c r="C26" i="63"/>
  <c r="D26" i="63"/>
  <c r="G26" i="63"/>
  <c r="H26" i="63"/>
  <c r="E26" i="63"/>
  <c r="F22" i="63"/>
  <c r="D22" i="63"/>
  <c r="J21" i="63"/>
  <c r="B22" i="63"/>
  <c r="J15" i="62"/>
  <c r="B16" i="62"/>
  <c r="G20" i="62"/>
  <c r="H20" i="62"/>
  <c r="C17" i="61"/>
  <c r="I17" i="61"/>
  <c r="J12" i="61"/>
  <c r="B13" i="61"/>
  <c r="J13" i="61" s="1"/>
  <c r="G17" i="61"/>
  <c r="H17" i="61"/>
  <c r="D19" i="60"/>
  <c r="F19" i="60"/>
  <c r="C23" i="60"/>
  <c r="I23" i="60"/>
  <c r="H19" i="60"/>
  <c r="F23" i="60"/>
  <c r="D23" i="60"/>
  <c r="B23" i="60"/>
  <c r="J18" i="60"/>
  <c r="B19" i="60"/>
  <c r="G23" i="60"/>
  <c r="H23" i="60"/>
  <c r="D16" i="59"/>
  <c r="F16" i="59"/>
  <c r="B20" i="59"/>
  <c r="I20" i="59"/>
  <c r="G20" i="59"/>
  <c r="D20" i="59"/>
  <c r="H16" i="59"/>
  <c r="E20" i="59"/>
  <c r="F20" i="59"/>
  <c r="H20" i="59"/>
  <c r="J15" i="59"/>
  <c r="B16" i="59"/>
  <c r="H18" i="58"/>
  <c r="J13" i="58"/>
  <c r="B14" i="58"/>
  <c r="E18" i="58"/>
  <c r="F14" i="58"/>
  <c r="D18" i="58"/>
  <c r="B18" i="58"/>
  <c r="H14" i="58"/>
  <c r="I18" i="58"/>
  <c r="D14" i="58"/>
  <c r="J19" i="57"/>
  <c r="B20" i="57"/>
  <c r="H24" i="57"/>
  <c r="F20" i="57"/>
  <c r="H18" i="56"/>
  <c r="E18" i="56"/>
  <c r="H14" i="56"/>
  <c r="J13" i="56"/>
  <c r="B14" i="56"/>
  <c r="I18" i="56"/>
  <c r="D18" i="56"/>
  <c r="F18" i="56"/>
  <c r="D14" i="56"/>
  <c r="C19" i="55"/>
  <c r="D19" i="55"/>
  <c r="D15" i="55"/>
  <c r="F19" i="55"/>
  <c r="G19" i="55"/>
  <c r="H19" i="55"/>
  <c r="E19" i="55"/>
  <c r="J14" i="55"/>
  <c r="B15" i="55"/>
  <c r="H15" i="55"/>
  <c r="G23" i="54"/>
  <c r="D23" i="54"/>
  <c r="J18" i="54"/>
  <c r="B19" i="54"/>
  <c r="D19" i="54"/>
  <c r="H23" i="54"/>
  <c r="E23" i="54"/>
  <c r="C23" i="54"/>
  <c r="H19" i="54"/>
  <c r="B23" i="54"/>
  <c r="I23" i="54"/>
  <c r="F19" i="54"/>
  <c r="F43" i="53"/>
  <c r="I47" i="53"/>
  <c r="C47" i="53"/>
  <c r="H43" i="53"/>
  <c r="B47" i="53"/>
  <c r="D43" i="53"/>
  <c r="D47" i="53"/>
  <c r="F47" i="53"/>
  <c r="B43" i="53"/>
  <c r="G47" i="53"/>
  <c r="H47" i="53"/>
  <c r="D25" i="52"/>
  <c r="J25" i="52" s="1"/>
  <c r="J29" i="52"/>
  <c r="C30" i="52" s="1"/>
  <c r="B58" i="2"/>
  <c r="F58" i="2"/>
  <c r="D58" i="2"/>
  <c r="L62" i="2"/>
  <c r="M62" i="2"/>
  <c r="J62" i="2"/>
  <c r="F63" i="2" s="1"/>
  <c r="D29" i="75" l="1"/>
  <c r="B29" i="75"/>
  <c r="B24" i="75"/>
  <c r="F24" i="75"/>
  <c r="D24" i="75"/>
  <c r="H29" i="75"/>
  <c r="D14" i="75"/>
  <c r="H14" i="75"/>
  <c r="F14" i="75"/>
  <c r="J32" i="75"/>
  <c r="F9" i="75"/>
  <c r="D9" i="75"/>
  <c r="H9" i="75"/>
  <c r="J26" i="74"/>
  <c r="F8" i="74"/>
  <c r="D8" i="74"/>
  <c r="B8" i="74"/>
  <c r="J26" i="73"/>
  <c r="F8" i="73"/>
  <c r="D8" i="73"/>
  <c r="B8" i="73"/>
  <c r="H8" i="73"/>
  <c r="J19" i="3"/>
  <c r="H20" i="3" s="1"/>
  <c r="J16" i="62"/>
  <c r="J11" i="3"/>
  <c r="H12" i="3" s="1"/>
  <c r="J24" i="57"/>
  <c r="B16" i="69"/>
  <c r="B20" i="69"/>
  <c r="B27" i="72"/>
  <c r="B12" i="72" s="1"/>
  <c r="D7" i="3"/>
  <c r="J7" i="3" s="1"/>
  <c r="B27" i="3"/>
  <c r="I26" i="3"/>
  <c r="H27" i="3" s="1"/>
  <c r="B12" i="71"/>
  <c r="B12" i="70"/>
  <c r="B24" i="69"/>
  <c r="F8" i="3"/>
  <c r="B12" i="69"/>
  <c r="F27" i="3"/>
  <c r="J20" i="62"/>
  <c r="D24" i="3"/>
  <c r="B24" i="71"/>
  <c r="B8" i="71"/>
  <c r="B16" i="71"/>
  <c r="B20" i="71"/>
  <c r="D27" i="3"/>
  <c r="B28" i="70"/>
  <c r="B28" i="69"/>
  <c r="B16" i="70"/>
  <c r="B8" i="69"/>
  <c r="J20" i="57"/>
  <c r="B24" i="3"/>
  <c r="J18" i="56"/>
  <c r="D16" i="3"/>
  <c r="F24" i="3"/>
  <c r="F16" i="3"/>
  <c r="B20" i="70"/>
  <c r="J20" i="59"/>
  <c r="B8" i="70"/>
  <c r="J17" i="64"/>
  <c r="I63" i="2"/>
  <c r="F59" i="2"/>
  <c r="B20" i="3"/>
  <c r="D59" i="2"/>
  <c r="B59" i="2"/>
  <c r="J58" i="2"/>
  <c r="B16" i="3"/>
  <c r="D12" i="3"/>
  <c r="F12" i="3"/>
  <c r="B12" i="3"/>
  <c r="J26" i="3"/>
  <c r="H8" i="3"/>
  <c r="B8" i="3"/>
  <c r="J19" i="68"/>
  <c r="J23" i="68"/>
  <c r="J17" i="67"/>
  <c r="J13" i="67"/>
  <c r="J22" i="66"/>
  <c r="J26" i="66"/>
  <c r="J19" i="65"/>
  <c r="J23" i="65"/>
  <c r="J13" i="64"/>
  <c r="J26" i="63"/>
  <c r="J22" i="63"/>
  <c r="J17" i="61"/>
  <c r="J19" i="60"/>
  <c r="J23" i="60"/>
  <c r="J16" i="59"/>
  <c r="J18" i="58"/>
  <c r="J14" i="58"/>
  <c r="J14" i="56"/>
  <c r="J19" i="55"/>
  <c r="J15" i="55"/>
  <c r="J23" i="54"/>
  <c r="J19" i="54"/>
  <c r="J47" i="53"/>
  <c r="D26" i="52"/>
  <c r="H26" i="52"/>
  <c r="F30" i="52"/>
  <c r="H30" i="52"/>
  <c r="G30" i="52"/>
  <c r="B30" i="52"/>
  <c r="F26" i="52"/>
  <c r="D30" i="52"/>
  <c r="B26" i="52"/>
  <c r="I30" i="52"/>
  <c r="E30" i="52"/>
  <c r="H59" i="2"/>
  <c r="G63" i="2"/>
  <c r="C63" i="2"/>
  <c r="H63" i="2"/>
  <c r="E63" i="2"/>
  <c r="D63" i="2"/>
  <c r="B63" i="2"/>
  <c r="B35" i="75" l="1"/>
  <c r="F35" i="75"/>
  <c r="H35" i="75"/>
  <c r="D35" i="75"/>
  <c r="F28" i="74"/>
  <c r="H28" i="74"/>
  <c r="D28" i="74"/>
  <c r="B28" i="74"/>
  <c r="D28" i="73"/>
  <c r="F28" i="73"/>
  <c r="B28" i="73"/>
  <c r="H28" i="73"/>
  <c r="D20" i="3"/>
  <c r="F20" i="3"/>
  <c r="B24" i="72"/>
  <c r="B16" i="72"/>
  <c r="B28" i="72"/>
  <c r="B20" i="72"/>
  <c r="B8" i="72"/>
  <c r="D8" i="3"/>
  <c r="J26" i="52"/>
  <c r="J59" i="2"/>
  <c r="J63" i="2"/>
  <c r="F28" i="3"/>
  <c r="B28" i="3"/>
  <c r="H28" i="3"/>
  <c r="D28" i="3"/>
  <c r="J30" i="52"/>
</calcChain>
</file>

<file path=xl/sharedStrings.xml><?xml version="1.0" encoding="utf-8"?>
<sst xmlns="http://schemas.openxmlformats.org/spreadsheetml/2006/main" count="980" uniqueCount="108">
  <si>
    <t>CLASSE</t>
  </si>
  <si>
    <t>1 A EOA</t>
  </si>
  <si>
    <t>1 A MAT</t>
  </si>
  <si>
    <t>1 A MI</t>
  </si>
  <si>
    <t>1 B EOA</t>
  </si>
  <si>
    <t>1 B MI</t>
  </si>
  <si>
    <t>1 C EOA</t>
  </si>
  <si>
    <t>1 D EOA</t>
  </si>
  <si>
    <t>2 A EOA</t>
  </si>
  <si>
    <t>2 A MAT</t>
  </si>
  <si>
    <t>2 A MI</t>
  </si>
  <si>
    <t>2 B EOA</t>
  </si>
  <si>
    <t>2 B MAT</t>
  </si>
  <si>
    <t>2 C EOA</t>
  </si>
  <si>
    <t>2 D EOA</t>
  </si>
  <si>
    <t>2 E EOA</t>
  </si>
  <si>
    <t>2 F EOA</t>
  </si>
  <si>
    <t>4 A ENO</t>
  </si>
  <si>
    <t>4 A SALA</t>
  </si>
  <si>
    <t>4 A TUR</t>
  </si>
  <si>
    <t>4 A APP</t>
  </si>
  <si>
    <t>4 B ENO</t>
  </si>
  <si>
    <t>4 B SALA</t>
  </si>
  <si>
    <t>4 B TUR</t>
  </si>
  <si>
    <t>4 C SALA</t>
  </si>
  <si>
    <t>4 A DOLC</t>
  </si>
  <si>
    <t>4 A MMT</t>
  </si>
  <si>
    <t>4 A PTS</t>
  </si>
  <si>
    <t>5 A ENO</t>
  </si>
  <si>
    <t>5 A SALA</t>
  </si>
  <si>
    <t>5 A TUR</t>
  </si>
  <si>
    <t>5 A APP</t>
  </si>
  <si>
    <t>5 B ENO</t>
  </si>
  <si>
    <t>5 B SALA</t>
  </si>
  <si>
    <t>5 B TUR</t>
  </si>
  <si>
    <t>5 C ENO</t>
  </si>
  <si>
    <t>5 C SALA</t>
  </si>
  <si>
    <t>5 A DOLC</t>
  </si>
  <si>
    <t>5 A MMT</t>
  </si>
  <si>
    <t>5 A PTS</t>
  </si>
  <si>
    <t>RIEPILOGO RISULTATI SCRUTINI FINALI A.S. 2020-2021</t>
  </si>
  <si>
    <t>1 B MAT</t>
  </si>
  <si>
    <t>3 A CAA (PTS)</t>
  </si>
  <si>
    <t>3 A MRA (MMT)</t>
  </si>
  <si>
    <t>3 A RAE (APP)</t>
  </si>
  <si>
    <t>3 C FPP (ENO)</t>
  </si>
  <si>
    <t>3 B FPP (ENO)</t>
  </si>
  <si>
    <t>3 A FPP (ENO)</t>
  </si>
  <si>
    <t>3 A BES (SALA)</t>
  </si>
  <si>
    <t>3 B BES (SALA)</t>
  </si>
  <si>
    <t>3 A ASA (TUR)</t>
  </si>
  <si>
    <t>Maschi</t>
  </si>
  <si>
    <t>Femmine</t>
  </si>
  <si>
    <t>AMMESSI</t>
  </si>
  <si>
    <t>SOSP.GIUDIZIO</t>
  </si>
  <si>
    <t>AMMESSI CON REV.</t>
  </si>
  <si>
    <t>NON AMMESSO</t>
  </si>
  <si>
    <t>NON AMMESSO DPR</t>
  </si>
  <si>
    <t>MASCHI</t>
  </si>
  <si>
    <t>FEMMINE</t>
  </si>
  <si>
    <t>TOTALE</t>
  </si>
  <si>
    <t>NON AMMESSI DPR</t>
  </si>
  <si>
    <t>NON AMMESSI</t>
  </si>
  <si>
    <t>Numero</t>
  </si>
  <si>
    <t>%</t>
  </si>
  <si>
    <t>RIEPILOGO RISULTATI SCRUTINI FINALI A.S. 2020-2021 IPSEOA</t>
  </si>
  <si>
    <t>RIEPILOGO RISULTATI SCRUTINI FINALI A.S. 2020-2021 IPSIA</t>
  </si>
  <si>
    <t>RIEPILOGO RISULTATI SCRUTINI FINALI A.S. 2020-2021 CLASSI TERZE</t>
  </si>
  <si>
    <t>PRIME</t>
  </si>
  <si>
    <t>SECONDE</t>
  </si>
  <si>
    <t>TERZE</t>
  </si>
  <si>
    <t>QUARTE</t>
  </si>
  <si>
    <t>QUINTE</t>
  </si>
  <si>
    <t>RIEPILOGO RISULTATI SCRUTINI FINALI A.S. 2020-2021 AMMESSI</t>
  </si>
  <si>
    <t>REV / SOSP</t>
  </si>
  <si>
    <t>REV/SOSP</t>
  </si>
  <si>
    <t>1 C MAT</t>
  </si>
  <si>
    <t>2 B MI</t>
  </si>
  <si>
    <t>RIEPILOGO RISULTATI SCRUTINI FINALI A.S. 2021-2022 CLASSI PRIME</t>
  </si>
  <si>
    <t>RIEPILOGO RISULTATI SCRUTINI FINALI A.S. 2021-2022 CLASSI PRIME IPSIA</t>
  </si>
  <si>
    <t>RIEPILOGO RISULTATI SCRUTINI FINALI A.S. 2021-2022 CLASSI PRIME IPSEOA</t>
  </si>
  <si>
    <t>RIEPILOGO RISULTATI SCRUTINI FINALI A.S. 2021-2022 CLASSI SECONDE</t>
  </si>
  <si>
    <t>RIEPILOGO RISULTATI SCRUTINI FINALI A.S. 2021-2022 CLASSI SECONDE IPSIA</t>
  </si>
  <si>
    <t>RIEPILOGO RISULTATI SCRUTINI FINALI A.S. 2021-2022 CLASSI SECONDE IPSEOA</t>
  </si>
  <si>
    <t>RIEPILOGO RISULTATI SCRUTINI FINALI A.S. 2021-2022 CLASSI TERZE IPSIA</t>
  </si>
  <si>
    <t>RIEPILOGO RISULTATI SCRUTINI FINALI A.S. 2021-2022 CLASSI TERZE IPSEOA</t>
  </si>
  <si>
    <t>RIEPILOGO RISULTATI SCRUTINI FINALI A.S. 2021-2022 CLASSI QUARTE IPSIA</t>
  </si>
  <si>
    <t>4 B ASA (TUR)</t>
  </si>
  <si>
    <t>4 A ASA (TUR)</t>
  </si>
  <si>
    <t>4 A BES (SALA)</t>
  </si>
  <si>
    <t>4 B BES (SALA)</t>
  </si>
  <si>
    <t>4 C BES (SALA)</t>
  </si>
  <si>
    <t>4 B FPP (ENO)</t>
  </si>
  <si>
    <t>4 A FPP (ENO)</t>
  </si>
  <si>
    <t>4 C FPP (ENO)</t>
  </si>
  <si>
    <t>RIEPILOGO RISULTATI SCRUTINI FINALI A.S. 2021-2022 CLASSI QUARTE IPSEOA</t>
  </si>
  <si>
    <t>RIEPILOGO RISULTATI SCRUTINI FINALI A.S. 2021-2022 CLASSI QUARTE</t>
  </si>
  <si>
    <t>4 A RAE (APP)</t>
  </si>
  <si>
    <t>4 A MRA (MMT)</t>
  </si>
  <si>
    <t>4 A CAA (PTS)</t>
  </si>
  <si>
    <t>RIEPILOGO RISULTATI SCRUTINI FINALI A.S. 2021-2022 CLASSI QUINTE IPSIA</t>
  </si>
  <si>
    <t>RIEPILOGO RISULTATI SCRUTINI FINALI A.S. 2021-2022 CLASSI QUINTE IPSEOA</t>
  </si>
  <si>
    <t>RIEPILOGO RISULTATI SCRUTINI FINALI A.S. 2021-2022 CLASSI QUINTE</t>
  </si>
  <si>
    <t>RIEPILOGO RISULTATI SCRUTINI FINALI A.S. 2021-2022</t>
  </si>
  <si>
    <t>RIEPILOGO RISULTATI SCRUTINI FINALI IPSIA A.S. 2021-2022</t>
  </si>
  <si>
    <t>RIEPILOGO RISULTATI SCRUTINI FINALI IPSEOA A.S. 2021-2022</t>
  </si>
  <si>
    <t>% 2021-2022</t>
  </si>
  <si>
    <t>%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</si>
</sst>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/>
    <xf numFmtId="0" fontId="0" fillId="0" borderId="15" xfId="0" applyBorder="1"/>
    <xf numFmtId="0" fontId="0" fillId="0" borderId="18" xfId="0" applyBorder="1"/>
    <xf numFmtId="0" fontId="0" fillId="0" borderId="11" xfId="0" applyBorder="1"/>
    <xf numFmtId="0" fontId="0" fillId="0" borderId="5" xfId="0" applyBorder="1"/>
    <xf numFmtId="0" fontId="0" fillId="0" borderId="21" xfId="0" applyBorder="1"/>
    <xf numFmtId="164" fontId="2" fillId="0" borderId="6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0" fontId="1" fillId="0" borderId="0" xfId="0" applyFont="1" applyFill="1"/>
    <xf numFmtId="0" fontId="0" fillId="0" borderId="0" xfId="0" applyFill="1"/>
    <xf numFmtId="164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0" fontId="1" fillId="0" borderId="25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3" borderId="29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6" borderId="1" xfId="0" applyFill="1" applyBorder="1"/>
    <xf numFmtId="164" fontId="2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/>
    <xf numFmtId="164" fontId="2" fillId="5" borderId="1" xfId="0" applyNumberFormat="1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4" borderId="1" xfId="0" applyFill="1" applyBorder="1"/>
    <xf numFmtId="164" fontId="2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TOTALE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021872265967"/>
          <c:y val="0.14212439354171641"/>
          <c:w val="0.86394225721784801"/>
          <c:h val="0.6364948699594369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(TOTALE!$B$56:$C$56,TOTALE!$D$56:$E$56,TOTALE!$F$56:$G$56,TOTALE!$H$56:$I$56)</c:f>
              <c:strCache>
                <c:ptCount val="7"/>
                <c:pt idx="0">
                  <c:v>AMMESSI</c:v>
                </c:pt>
                <c:pt idx="2">
                  <c:v>REV/SOSP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(TOTALE!$B$59:$C$59,TOTALE!$D$59:$E$59,TOTALE!$F$59:$G$59,TOTALE!$H$59:$I$59)</c:f>
              <c:numCache>
                <c:formatCode>0.0</c:formatCode>
                <c:ptCount val="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8-4060-989C-178DA5FCF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786560"/>
        <c:axId val="186788096"/>
      </c:barChart>
      <c:catAx>
        <c:axId val="186786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6788096"/>
        <c:crosses val="autoZero"/>
        <c:auto val="1"/>
        <c:lblAlgn val="ctr"/>
        <c:lblOffset val="100"/>
        <c:noMultiLvlLbl val="0"/>
      </c:catAx>
      <c:valAx>
        <c:axId val="18678809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678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TERZE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TERZE'!$B$16:$C$16,'TOTALE TERZE'!$D$16:$E$16,'TOTALE TERZE'!$F$16:$G$16,'TOTALE TERZE'!$H$16:$I$16)</c:f>
              <c:strCache>
                <c:ptCount val="7"/>
                <c:pt idx="0">
                  <c:v>AMMESSI</c:v>
                </c:pt>
                <c:pt idx="2">
                  <c:v>SOSP.GIUDIZIO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TERZE'!$B$19:$C$19,'TOTALE TERZE'!$D$19:$E$19,'TOTALE TERZE'!$F$19:$G$19,'TOTALE TERZE'!$H$19:$I$19)</c:f>
              <c:numCache>
                <c:formatCode>0.0</c:formatCode>
                <c:ptCount val="8"/>
                <c:pt idx="0">
                  <c:v>56.842105263157897</c:v>
                </c:pt>
                <c:pt idx="2">
                  <c:v>16.315789473684209</c:v>
                </c:pt>
                <c:pt idx="4">
                  <c:v>8.4210526315789469</c:v>
                </c:pt>
                <c:pt idx="6">
                  <c:v>18.421052631578949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E-49DE-BB7F-692D6C3D0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01856"/>
        <c:axId val="186603392"/>
      </c:barChart>
      <c:catAx>
        <c:axId val="186601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6603392"/>
        <c:crosses val="autoZero"/>
        <c:auto val="1"/>
        <c:lblAlgn val="ctr"/>
        <c:lblOffset val="100"/>
        <c:noMultiLvlLbl val="0"/>
      </c:catAx>
      <c:valAx>
        <c:axId val="18660339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6601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TERZE IPSIA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021872265967"/>
          <c:y val="0.11253499562554681"/>
          <c:w val="0.87549160671462856"/>
          <c:h val="0.71278357987678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TERZE IPSIA'!$B$10:$C$10,'TOTALE TERZE IPSIA'!$D$10:$E$10,'TOTALE TERZE IPSIA'!$F$10:$G$10,'TOTALE TERZE IPSIA'!$H$10:$I$10)</c:f>
              <c:strCache>
                <c:ptCount val="7"/>
                <c:pt idx="0">
                  <c:v>AMMESSI</c:v>
                </c:pt>
                <c:pt idx="2">
                  <c:v>SOSP.GIUDIZIO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TERZE IPSIA'!$B$13:$C$13,'TOTALE TERZE IPSIA'!$D$13:$E$13,'TOTALE TERZE IPSIA'!$F$13:$G$13,'TOTALE TERZE IPSIA'!$H$13:$I$13)</c:f>
              <c:numCache>
                <c:formatCode>0.0</c:formatCode>
                <c:ptCount val="8"/>
                <c:pt idx="0">
                  <c:v>51.428571428571431</c:v>
                </c:pt>
                <c:pt idx="2">
                  <c:v>12.857142857142858</c:v>
                </c:pt>
                <c:pt idx="4">
                  <c:v>12.857142857142858</c:v>
                </c:pt>
                <c:pt idx="6">
                  <c:v>22.857142857142858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8-4E43-A5BA-3FE2A25FC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245504"/>
        <c:axId val="188247040"/>
      </c:barChart>
      <c:catAx>
        <c:axId val="188245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247040"/>
        <c:crosses val="autoZero"/>
        <c:auto val="1"/>
        <c:lblAlgn val="ctr"/>
        <c:lblOffset val="100"/>
        <c:noMultiLvlLbl val="0"/>
      </c:catAx>
      <c:valAx>
        <c:axId val="18824704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24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TERZE IPSEOA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43947138186719E-2"/>
          <c:y val="0.11253499562554681"/>
          <c:w val="0.88542505870976651"/>
          <c:h val="0.7193554972295133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TERZE IPSEOA'!$B$13:$C$13,'TOTALE TERZE IPSEOA'!$D$13:$E$13,'TOTALE TERZE IPSEOA'!$F$13:$G$13,'TOTALE TERZE IPSEOA'!$H$13:$I$13)</c:f>
              <c:strCache>
                <c:ptCount val="7"/>
                <c:pt idx="0">
                  <c:v>AMMESSI</c:v>
                </c:pt>
                <c:pt idx="2">
                  <c:v>SOSP.GIUDIZIO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TERZE IPSEOA'!$B$16:$C$16,'TOTALE TERZE IPSEOA'!$D$16:$E$16,'TOTALE TERZE IPSEOA'!$F$16:$G$16,'TOTALE TERZE IPSEOA'!$H$16:$I$16)</c:f>
              <c:numCache>
                <c:formatCode>0.0</c:formatCode>
                <c:ptCount val="8"/>
                <c:pt idx="0">
                  <c:v>60</c:v>
                </c:pt>
                <c:pt idx="2">
                  <c:v>18.333333333333332</c:v>
                </c:pt>
                <c:pt idx="4">
                  <c:v>5.833333333333333</c:v>
                </c:pt>
                <c:pt idx="6">
                  <c:v>15.833333333333334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9-4B03-8702-04E249F93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72224"/>
        <c:axId val="187974016"/>
      </c:barChart>
      <c:catAx>
        <c:axId val="187972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7974016"/>
        <c:crosses val="autoZero"/>
        <c:auto val="1"/>
        <c:lblAlgn val="ctr"/>
        <c:lblOffset val="100"/>
        <c:noMultiLvlLbl val="0"/>
      </c:catAx>
      <c:valAx>
        <c:axId val="18797401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797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CLASSI QUARTE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021872265967"/>
          <c:y val="0.10327573636628762"/>
          <c:w val="0.86394225721784801"/>
          <c:h val="0.7393015456401285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QUARTE'!$B$19:$C$19,'TOTALE QUARTE'!$D$19:$E$19,'TOTALE QUARTE'!$F$19:$G$19,'TOTALE QUARTE'!$H$19:$I$19)</c:f>
              <c:strCache>
                <c:ptCount val="7"/>
                <c:pt idx="0">
                  <c:v>AMMESSI</c:v>
                </c:pt>
                <c:pt idx="2">
                  <c:v>SOSP.GIUDIZIO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QUARTE'!$B$22:$C$22,'TOTALE QUARTE'!$D$22:$E$22,'TOTALE QUARTE'!$F$22:$G$22,'TOTALE QUARTE'!$H$22:$I$22)</c:f>
              <c:numCache>
                <c:formatCode>0.0</c:formatCode>
                <c:ptCount val="8"/>
                <c:pt idx="0">
                  <c:v>56.969696969696969</c:v>
                </c:pt>
                <c:pt idx="2">
                  <c:v>18.787878787878789</c:v>
                </c:pt>
                <c:pt idx="4">
                  <c:v>8.4848484848484844</c:v>
                </c:pt>
                <c:pt idx="6">
                  <c:v>15.757575757575758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7-4732-A571-5B28B4ACD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02016"/>
        <c:axId val="188503552"/>
      </c:barChart>
      <c:catAx>
        <c:axId val="188502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503552"/>
        <c:crosses val="autoZero"/>
        <c:auto val="1"/>
        <c:lblAlgn val="ctr"/>
        <c:lblOffset val="100"/>
        <c:noMultiLvlLbl val="0"/>
      </c:catAx>
      <c:valAx>
        <c:axId val="18850355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50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QUARTE IPSIA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269438245353023E-2"/>
          <c:y val="0.12370259061128812"/>
          <c:w val="0.8835867709049734"/>
          <c:h val="0.716950572018192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QUARTE IPSIA'!$B$10:$C$10,'TOTALE QUARTE IPSIA'!$D$10:$E$10,'TOTALE QUARTE IPSIA'!$F$10:$G$10,'TOTALE QUARTE IPSIA'!$H$10:$I$10)</c:f>
              <c:strCache>
                <c:ptCount val="7"/>
                <c:pt idx="0">
                  <c:v>AMMESSI</c:v>
                </c:pt>
                <c:pt idx="2">
                  <c:v>SOSP.GIUDIZIO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QUARTE IPSIA'!$B$13:$C$13,'TOTALE QUARTE IPSIA'!$D$13:$E$13,'TOTALE QUARTE IPSIA'!$F$13:$G$13,'TOTALE QUARTE IPSIA'!$H$13:$I$13)</c:f>
              <c:numCache>
                <c:formatCode>0.0</c:formatCode>
                <c:ptCount val="8"/>
                <c:pt idx="0">
                  <c:v>55</c:v>
                </c:pt>
                <c:pt idx="2">
                  <c:v>15</c:v>
                </c:pt>
                <c:pt idx="4">
                  <c:v>11.666666666666666</c:v>
                </c:pt>
                <c:pt idx="6">
                  <c:v>18.333333333333332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4-4E7B-8F3B-3F9EE6EAA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44128"/>
        <c:axId val="188545664"/>
      </c:barChart>
      <c:catAx>
        <c:axId val="18854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545664"/>
        <c:crosses val="autoZero"/>
        <c:auto val="1"/>
        <c:lblAlgn val="ctr"/>
        <c:lblOffset val="100"/>
        <c:noMultiLvlLbl val="0"/>
      </c:catAx>
      <c:valAx>
        <c:axId val="18854566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54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QUARTE IPSEOA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021872265967"/>
          <c:y val="0.12642388451443576"/>
          <c:w val="0.86394225721784801"/>
          <c:h val="0.70844160104986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QUARTE IPSEOA'!$B$16:$C$16,'TOTALE QUARTE IPSEOA'!$D$16:$E$16,'TOTALE QUARTE IPSEOA'!$F$16:$G$16,'TOTALE QUARTE IPSEOA'!$H$16:$I$16)</c:f>
              <c:strCache>
                <c:ptCount val="7"/>
                <c:pt idx="0">
                  <c:v>AMMESSI</c:v>
                </c:pt>
                <c:pt idx="2">
                  <c:v>SOSP.GIUDIZIO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QUARTE IPSEOA'!$B$19:$C$19,'TOTALE QUARTE IPSEOA'!$D$19:$E$19,'TOTALE QUARTE IPSEOA'!$F$19:$G$19,'TOTALE QUARTE IPSEOA'!$H$19:$I$19)</c:f>
              <c:numCache>
                <c:formatCode>0.0</c:formatCode>
                <c:ptCount val="8"/>
                <c:pt idx="0">
                  <c:v>58.095238095238095</c:v>
                </c:pt>
                <c:pt idx="2">
                  <c:v>20.952380952380953</c:v>
                </c:pt>
                <c:pt idx="4">
                  <c:v>6.666666666666667</c:v>
                </c:pt>
                <c:pt idx="6">
                  <c:v>14.285714285714286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7-4078-A3AD-327AF0EC8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49376"/>
        <c:axId val="188571648"/>
      </c:barChart>
      <c:catAx>
        <c:axId val="188549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571648"/>
        <c:crosses val="autoZero"/>
        <c:auto val="1"/>
        <c:lblAlgn val="ctr"/>
        <c:lblOffset val="100"/>
        <c:noMultiLvlLbl val="0"/>
      </c:catAx>
      <c:valAx>
        <c:axId val="18857164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54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QUINTE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41546794283224"/>
          <c:y val="0.1333702517954487"/>
          <c:w val="0.87267169342348183"/>
          <c:h val="0.71370347937277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QUINTE'!$B$19:$C$19,'TOTALE QUINTE'!$D$19:$E$19,'TOTALE QUINTE'!$F$19:$G$19,'TOTALE QUINTE'!$H$19:$I$19)</c:f>
              <c:strCache>
                <c:ptCount val="7"/>
                <c:pt idx="0">
                  <c:v>AMMESSI</c:v>
                </c:pt>
                <c:pt idx="2">
                  <c:v>SOSP.GIUDIZIO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QUINTE'!$B$22:$C$22,'TOTALE QUINTE'!$D$22:$E$22,'TOTALE QUINTE'!$F$22:$G$22,'TOTALE QUINTE'!$H$22:$I$22)</c:f>
              <c:numCache>
                <c:formatCode>0.0</c:formatCode>
                <c:ptCount val="8"/>
                <c:pt idx="0">
                  <c:v>89.726027397260268</c:v>
                </c:pt>
                <c:pt idx="2">
                  <c:v>0</c:v>
                </c:pt>
                <c:pt idx="4">
                  <c:v>3.4246575342465753</c:v>
                </c:pt>
                <c:pt idx="6">
                  <c:v>6.8493150684931505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7-4996-B565-2A1F9FE35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07488"/>
        <c:axId val="187892480"/>
      </c:barChart>
      <c:catAx>
        <c:axId val="188607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7892480"/>
        <c:crosses val="autoZero"/>
        <c:auto val="1"/>
        <c:lblAlgn val="ctr"/>
        <c:lblOffset val="100"/>
        <c:noMultiLvlLbl val="0"/>
      </c:catAx>
      <c:valAx>
        <c:axId val="18789248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60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QUINTE IPSIA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8573928258973"/>
          <c:y val="9.8646106736657982E-2"/>
          <c:w val="0.8498587051618548"/>
          <c:h val="0.716153397491980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QUINTE IPSIA'!$B$10:$C$10,'TOTALE QUINTE IPSIA'!$D$10:$E$10,'TOTALE QUINTE IPSIA'!$F$10:$G$10,'TOTALE QUINTE IPSIA'!$H$10:$I$10)</c:f>
              <c:strCache>
                <c:ptCount val="7"/>
                <c:pt idx="0">
                  <c:v>AMMESSI</c:v>
                </c:pt>
                <c:pt idx="2">
                  <c:v>SOSP.GIUDIZIO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QUINTE IPSIA'!$B$13:$C$13,'TOTALE QUINTE IPSIA'!$D$13:$E$13,'TOTALE QUINTE IPSIA'!$F$13:$G$13,'TOTALE QUINTE IPSIA'!$H$13:$I$13)</c:f>
              <c:numCache>
                <c:formatCode>0.0</c:formatCode>
                <c:ptCount val="8"/>
                <c:pt idx="0">
                  <c:v>93.478260869565219</c:v>
                </c:pt>
                <c:pt idx="2">
                  <c:v>0</c:v>
                </c:pt>
                <c:pt idx="4">
                  <c:v>6.5217391304347823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2-4A90-99A3-2CC383FA6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60448"/>
        <c:axId val="188761984"/>
      </c:barChart>
      <c:catAx>
        <c:axId val="18876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761984"/>
        <c:crosses val="autoZero"/>
        <c:auto val="1"/>
        <c:lblAlgn val="ctr"/>
        <c:lblOffset val="100"/>
        <c:noMultiLvlLbl val="0"/>
      </c:catAx>
      <c:valAx>
        <c:axId val="18876198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76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QUINTE IPSEOA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8573928258973"/>
          <c:y val="9.8646106736657982E-2"/>
          <c:w val="0.85158223972003477"/>
          <c:h val="0.726960119568387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QUINTE IPSEOA'!$B$16:$C$16,'TOTALE QUINTE IPSEOA'!$D$16:$E$16,'TOTALE QUINTE IPSEOA'!$F$16:$G$16,'TOTALE QUINTE IPSEOA'!$H$16:$I$16)</c:f>
              <c:strCache>
                <c:ptCount val="7"/>
                <c:pt idx="0">
                  <c:v>AMMESSI</c:v>
                </c:pt>
                <c:pt idx="2">
                  <c:v>SOSP.GIUDIZIO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QUINTE IPSEOA'!$B$19:$C$19,'TOTALE QUINTE IPSEOA'!$D$19:$E$19,'TOTALE QUINTE IPSEOA'!$F$19:$G$19,'TOTALE QUINTE IPSEOA'!$H$19:$I$19)</c:f>
              <c:numCache>
                <c:formatCode>0.0</c:formatCode>
                <c:ptCount val="8"/>
                <c:pt idx="0">
                  <c:v>88</c:v>
                </c:pt>
                <c:pt idx="2">
                  <c:v>0</c:v>
                </c:pt>
                <c:pt idx="4">
                  <c:v>2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A-4E5B-BD68-FA13F8DCD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98464"/>
        <c:axId val="188800000"/>
      </c:barChart>
      <c:catAx>
        <c:axId val="18879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800000"/>
        <c:crosses val="autoZero"/>
        <c:auto val="1"/>
        <c:lblAlgn val="ctr"/>
        <c:lblOffset val="100"/>
        <c:noMultiLvlLbl val="0"/>
      </c:catAx>
      <c:valAx>
        <c:axId val="18880000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79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PRIME</a:t>
            </a:r>
          </a:p>
        </c:rich>
      </c:tx>
      <c:layout>
        <c:manualLayout>
          <c:xMode val="edge"/>
          <c:yMode val="edge"/>
          <c:x val="0.27952373877793585"/>
          <c:y val="1.65631577986389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5021872265967"/>
          <c:y val="0.1396986152592995"/>
          <c:w val="0.86394225721784801"/>
          <c:h val="0.530225154611209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RIEPILOGO!$B$3:$I$3</c:f>
              <c:strCache>
                <c:ptCount val="7"/>
                <c:pt idx="0">
                  <c:v>AMMESSI</c:v>
                </c:pt>
                <c:pt idx="2">
                  <c:v>REV / 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RIEPILOGO!$B$8:$I$8</c:f>
              <c:numCache>
                <c:formatCode>0.0</c:formatCode>
                <c:ptCount val="8"/>
                <c:pt idx="0">
                  <c:v>59.042553191489361</c:v>
                </c:pt>
                <c:pt idx="2">
                  <c:v>31.382978723404257</c:v>
                </c:pt>
                <c:pt idx="4">
                  <c:v>0</c:v>
                </c:pt>
                <c:pt idx="6">
                  <c:v>9.5744680851063837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F-4E80-968C-65413DEB0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93824"/>
        <c:axId val="188895616"/>
      </c:barChart>
      <c:catAx>
        <c:axId val="188893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895616"/>
        <c:crosses val="autoZero"/>
        <c:auto val="1"/>
        <c:lblAlgn val="ctr"/>
        <c:lblOffset val="100"/>
        <c:noMultiLvlLbl val="0"/>
      </c:catAx>
      <c:valAx>
        <c:axId val="18889561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89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IPSIA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102064296757456E-2"/>
          <c:y val="0.16194265190535392"/>
          <c:w val="0.87219604398765227"/>
          <c:h val="0.618341128411580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IPSIA'!$B$23:$C$23,'TOTALE IPSIA'!$D$23:$E$23,'TOTALE IPSIA'!$F$23:$G$23,'TOTALE IPSIA'!$H$23:$I$23)</c:f>
              <c:strCache>
                <c:ptCount val="7"/>
                <c:pt idx="0">
                  <c:v>AMMESSI</c:v>
                </c:pt>
                <c:pt idx="2">
                  <c:v>REV/SOSP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IPSIA'!$B$26:$C$26,'TOTALE IPSIA'!$D$26:$E$26,'TOTALE IPSIA'!$F$26:$G$26,'TOTALE IPSIA'!$H$26:$I$26)</c:f>
              <c:numCache>
                <c:formatCode>0.0</c:formatCode>
                <c:ptCount val="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3-4D39-820B-8D6AE7FF5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40064"/>
        <c:axId val="187645952"/>
      </c:barChart>
      <c:catAx>
        <c:axId val="187640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7645952"/>
        <c:crosses val="autoZero"/>
        <c:auto val="1"/>
        <c:lblAlgn val="ctr"/>
        <c:lblOffset val="100"/>
        <c:noMultiLvlLbl val="0"/>
      </c:catAx>
      <c:valAx>
        <c:axId val="18764595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7640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SECONDE</a:t>
            </a:r>
          </a:p>
        </c:rich>
      </c:tx>
      <c:layout>
        <c:manualLayout>
          <c:xMode val="edge"/>
          <c:yMode val="edge"/>
          <c:x val="0.27560546411048081"/>
          <c:y val="2.56410428972628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50218722659672"/>
          <c:y val="0.1396986152592995"/>
          <c:w val="0.86394225721784823"/>
          <c:h val="0.519645682512741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(RIEPILOGO!$B$3:$C$3,RIEPILOGO!$D$3:$E$3,RIEPILOGO!$F$3:$G$3,RIEPILOGO!$H$3:$I$3)</c:f>
              <c:strCache>
                <c:ptCount val="7"/>
                <c:pt idx="0">
                  <c:v>AMMESSI</c:v>
                </c:pt>
                <c:pt idx="2">
                  <c:v>REV / 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(RIEPILOGO!$B$12:$C$12,RIEPILOGO!$D$12:$E$12,RIEPILOGO!$F$12:$G$12,RIEPILOGO!$H$12:$I$12)</c:f>
              <c:numCache>
                <c:formatCode>0.0</c:formatCode>
                <c:ptCount val="8"/>
                <c:pt idx="0">
                  <c:v>59.090909090909093</c:v>
                </c:pt>
                <c:pt idx="2">
                  <c:v>7.3863636363636367</c:v>
                </c:pt>
                <c:pt idx="4">
                  <c:v>9.0909090909090917</c:v>
                </c:pt>
                <c:pt idx="6">
                  <c:v>24.431818181818183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7-4993-860D-3B3A43273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02784"/>
        <c:axId val="188925056"/>
      </c:barChart>
      <c:catAx>
        <c:axId val="188902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925056"/>
        <c:crosses val="autoZero"/>
        <c:auto val="1"/>
        <c:lblAlgn val="ctr"/>
        <c:lblOffset val="100"/>
        <c:noMultiLvlLbl val="0"/>
      </c:catAx>
      <c:valAx>
        <c:axId val="18892505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90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TERZE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021872265967"/>
          <c:y val="0.14957203266258384"/>
          <c:w val="0.86394225721784801"/>
          <c:h val="0.53965436579906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(RIEPILOGO!$B$3:$C$3,RIEPILOGO!$D$3:$E$3,RIEPILOGO!$F$3:$G$3,RIEPILOGO!$H$3:$I$3)</c:f>
              <c:strCache>
                <c:ptCount val="7"/>
                <c:pt idx="0">
                  <c:v>AMMESSI</c:v>
                </c:pt>
                <c:pt idx="2">
                  <c:v>REV / 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(RIEPILOGO!$B$16:$C$16,RIEPILOGO!$D$16:$E$16,RIEPILOGO!$F$16:$G$16,RIEPILOGO!$H$16:$I$16)</c:f>
              <c:numCache>
                <c:formatCode>0.0</c:formatCode>
                <c:ptCount val="8"/>
                <c:pt idx="0">
                  <c:v>56.842105263157897</c:v>
                </c:pt>
                <c:pt idx="2">
                  <c:v>16.315789473684209</c:v>
                </c:pt>
                <c:pt idx="4">
                  <c:v>8.4210526315789469</c:v>
                </c:pt>
                <c:pt idx="6">
                  <c:v>18.421052631578949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4-42D4-978A-3E32B370F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4400"/>
        <c:axId val="189015936"/>
      </c:barChart>
      <c:catAx>
        <c:axId val="18901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9015936"/>
        <c:crosses val="autoZero"/>
        <c:auto val="1"/>
        <c:lblAlgn val="ctr"/>
        <c:lblOffset val="100"/>
        <c:noMultiLvlLbl val="0"/>
      </c:catAx>
      <c:valAx>
        <c:axId val="18901593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901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QUARTE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8573928258973"/>
          <c:y val="0.18789274456270866"/>
          <c:w val="0.8498587051618548"/>
          <c:h val="0.50669200832654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(RIEPILOGO!$B$3:$C$3,RIEPILOGO!$D$3:$E$3,RIEPILOGO!$F$3:$G$3,RIEPILOGO!$H$3:$I$3)</c:f>
              <c:strCache>
                <c:ptCount val="7"/>
                <c:pt idx="0">
                  <c:v>AMMESSI</c:v>
                </c:pt>
                <c:pt idx="2">
                  <c:v>REV / 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(RIEPILOGO!$B$20:$C$20,RIEPILOGO!$D$20:$E$20,RIEPILOGO!$F$20:$G$20,RIEPILOGO!$H$20:$I$20)</c:f>
              <c:numCache>
                <c:formatCode>0.0</c:formatCode>
                <c:ptCount val="8"/>
                <c:pt idx="0">
                  <c:v>56.969696969696969</c:v>
                </c:pt>
                <c:pt idx="2">
                  <c:v>18.787878787878789</c:v>
                </c:pt>
                <c:pt idx="4">
                  <c:v>8.4848484848484844</c:v>
                </c:pt>
                <c:pt idx="6">
                  <c:v>15.757575757575758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4-4F41-B671-D5E0F2B1A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31552"/>
        <c:axId val="189033088"/>
      </c:barChart>
      <c:catAx>
        <c:axId val="189031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9033088"/>
        <c:crosses val="autoZero"/>
        <c:auto val="1"/>
        <c:lblAlgn val="ctr"/>
        <c:lblOffset val="100"/>
        <c:noMultiLvlLbl val="0"/>
      </c:catAx>
      <c:valAx>
        <c:axId val="18903308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90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QUINTE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8573928258973"/>
          <c:y val="0.14957203266258384"/>
          <c:w val="0.8498587051618548"/>
          <c:h val="0.545012547146074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(RIEPILOGO!$B$3:$C$3,RIEPILOGO!$D$3:$E$3,RIEPILOGO!$F$3:$G$3,RIEPILOGO!$H$3:$I$3)</c:f>
              <c:strCache>
                <c:ptCount val="7"/>
                <c:pt idx="0">
                  <c:v>AMMESSI</c:v>
                </c:pt>
                <c:pt idx="2">
                  <c:v>REV / 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(RIEPILOGO!$B$24:$C$24,RIEPILOGO!$D$24:$E$24,RIEPILOGO!$F$24:$G$24,RIEPILOGO!$H$24:$I$24)</c:f>
              <c:numCache>
                <c:formatCode>0.0</c:formatCode>
                <c:ptCount val="8"/>
                <c:pt idx="0">
                  <c:v>89.726027397260268</c:v>
                </c:pt>
                <c:pt idx="2">
                  <c:v>0</c:v>
                </c:pt>
                <c:pt idx="4">
                  <c:v>3.4246575342465753</c:v>
                </c:pt>
                <c:pt idx="6">
                  <c:v>6.8493150684931505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4-4ECB-BBC6-9E522E68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69184"/>
        <c:axId val="189070720"/>
      </c:barChart>
      <c:catAx>
        <c:axId val="189069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9070720"/>
        <c:crosses val="autoZero"/>
        <c:auto val="1"/>
        <c:lblAlgn val="ctr"/>
        <c:lblOffset val="100"/>
        <c:noMultiLvlLbl val="0"/>
      </c:catAx>
      <c:valAx>
        <c:axId val="18907072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906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100"/>
              <a:t>RIEPILOGO</a:t>
            </a:r>
            <a:r>
              <a:rPr lang="it-IT" sz="1100" baseline="0"/>
              <a:t> 2021-2022</a:t>
            </a:r>
            <a:endParaRPr lang="it-IT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D26-40F8-9337-344D6A9DE2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D26-40F8-9337-344D6A9DE2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D26-40F8-9337-344D6A9DE2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D26-40F8-9337-344D6A9DE25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RIEPILOGO!$B$3:$I$3</c15:sqref>
                  </c15:fullRef>
                </c:ext>
              </c:extLst>
              <c:f>(RIEPILOGO!$B$3,RIEPILOGO!$D$3,RIEPILOGO!$F$3,RIEPILOGO!$H$3)</c:f>
              <c:strCache>
                <c:ptCount val="4"/>
                <c:pt idx="0">
                  <c:v>AMMESSI</c:v>
                </c:pt>
                <c:pt idx="1">
                  <c:v>REV / SOSP</c:v>
                </c:pt>
                <c:pt idx="2">
                  <c:v>NON AMMESSI</c:v>
                </c:pt>
                <c:pt idx="3">
                  <c:v>NON AMMESSI DPR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RIEPILOGO!$B$27:$I$27</c15:sqref>
                  </c15:fullRef>
                </c:ext>
              </c:extLst>
              <c:f>(RIEPILOGO!$B$27,RIEPILOGO!$D$27,RIEPILOGO!$F$27,RIEPILOGO!$H$27)</c:f>
              <c:numCache>
                <c:formatCode>General</c:formatCode>
                <c:ptCount val="4"/>
                <c:pt idx="0">
                  <c:v>548</c:v>
                </c:pt>
                <c:pt idx="1">
                  <c:v>134</c:v>
                </c:pt>
                <c:pt idx="2">
                  <c:v>51</c:v>
                </c:pt>
                <c:pt idx="3">
                  <c:v>132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6D26-40F8-9337-344D6A9DE25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PRIME</a:t>
            </a:r>
          </a:p>
        </c:rich>
      </c:tx>
      <c:layout>
        <c:manualLayout>
          <c:xMode val="edge"/>
          <c:yMode val="edge"/>
          <c:x val="0.27952373877793585"/>
          <c:y val="1.65631577986389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5021872265967"/>
          <c:y val="0.1396986152592995"/>
          <c:w val="0.86394225721784801"/>
          <c:h val="0.530225154611209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'RIEPILOGO IPSIA'!$B$3:$I$3</c:f>
              <c:strCache>
                <c:ptCount val="7"/>
                <c:pt idx="0">
                  <c:v>AMMESSI</c:v>
                </c:pt>
                <c:pt idx="2">
                  <c:v>REV / 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'RIEPILOGO IPSIA'!$B$8:$I$8</c:f>
              <c:numCache>
                <c:formatCode>0.0</c:formatCode>
                <c:ptCount val="8"/>
                <c:pt idx="0">
                  <c:v>48.07692307692308</c:v>
                </c:pt>
                <c:pt idx="2">
                  <c:v>34.615384615384613</c:v>
                </c:pt>
                <c:pt idx="4">
                  <c:v>0</c:v>
                </c:pt>
                <c:pt idx="6">
                  <c:v>17.307692307692307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F-4A40-9B9E-49C304A83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93824"/>
        <c:axId val="188895616"/>
      </c:barChart>
      <c:catAx>
        <c:axId val="188893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895616"/>
        <c:crosses val="autoZero"/>
        <c:auto val="1"/>
        <c:lblAlgn val="ctr"/>
        <c:lblOffset val="100"/>
        <c:noMultiLvlLbl val="0"/>
      </c:catAx>
      <c:valAx>
        <c:axId val="18889561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89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SECONDE</a:t>
            </a:r>
          </a:p>
        </c:rich>
      </c:tx>
      <c:layout>
        <c:manualLayout>
          <c:xMode val="edge"/>
          <c:yMode val="edge"/>
          <c:x val="0.27560546411048081"/>
          <c:y val="2.56410428972628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50218722659672"/>
          <c:y val="0.1396986152592995"/>
          <c:w val="0.86394225721784823"/>
          <c:h val="0.519645682512741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('RIEPILOGO IPSIA'!$B$3:$C$3,'RIEPILOGO IPSIA'!$D$3:$E$3,'RIEPILOGO IPSIA'!$F$3:$G$3,'RIEPILOGO IPSIA'!$H$3:$I$3)</c:f>
              <c:strCache>
                <c:ptCount val="7"/>
                <c:pt idx="0">
                  <c:v>AMMESSI</c:v>
                </c:pt>
                <c:pt idx="2">
                  <c:v>REV / 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('RIEPILOGO IPSIA'!$B$12:$C$12,'RIEPILOGO IPSIA'!$D$12:$E$12,'RIEPILOGO IPSIA'!$F$12:$G$12,'RIEPILOGO IPSIA'!$H$12:$I$12)</c:f>
              <c:numCache>
                <c:formatCode>0.0</c:formatCode>
                <c:ptCount val="8"/>
                <c:pt idx="0">
                  <c:v>52.5</c:v>
                </c:pt>
                <c:pt idx="2">
                  <c:v>16.25</c:v>
                </c:pt>
                <c:pt idx="4">
                  <c:v>11.25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B-4D3A-9C49-622587D17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02784"/>
        <c:axId val="188925056"/>
      </c:barChart>
      <c:catAx>
        <c:axId val="188902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925056"/>
        <c:crosses val="autoZero"/>
        <c:auto val="1"/>
        <c:lblAlgn val="ctr"/>
        <c:lblOffset val="100"/>
        <c:noMultiLvlLbl val="0"/>
      </c:catAx>
      <c:valAx>
        <c:axId val="18892505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90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TERZE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021872265967"/>
          <c:y val="0.14957203266258384"/>
          <c:w val="0.86394225721784801"/>
          <c:h val="0.53965436579906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('RIEPILOGO IPSIA'!$B$3:$C$3,'RIEPILOGO IPSIA'!$D$3:$E$3,'RIEPILOGO IPSIA'!$F$3:$G$3,'RIEPILOGO IPSIA'!$H$3:$I$3)</c:f>
              <c:strCache>
                <c:ptCount val="7"/>
                <c:pt idx="0">
                  <c:v>AMMESSI</c:v>
                </c:pt>
                <c:pt idx="2">
                  <c:v>REV / 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('RIEPILOGO IPSIA'!$B$16:$C$16,'RIEPILOGO IPSIA'!$D$16:$E$16,'RIEPILOGO IPSIA'!$F$16:$G$16,'RIEPILOGO IPSIA'!$H$16:$I$16)</c:f>
              <c:numCache>
                <c:formatCode>0.0</c:formatCode>
                <c:ptCount val="8"/>
                <c:pt idx="0">
                  <c:v>51.428571428571431</c:v>
                </c:pt>
                <c:pt idx="2">
                  <c:v>12.857142857142858</c:v>
                </c:pt>
                <c:pt idx="4">
                  <c:v>12.857142857142858</c:v>
                </c:pt>
                <c:pt idx="6">
                  <c:v>22.857142857142858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1-4784-A97F-04D37A4DA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4400"/>
        <c:axId val="189015936"/>
      </c:barChart>
      <c:catAx>
        <c:axId val="18901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9015936"/>
        <c:crosses val="autoZero"/>
        <c:auto val="1"/>
        <c:lblAlgn val="ctr"/>
        <c:lblOffset val="100"/>
        <c:noMultiLvlLbl val="0"/>
      </c:catAx>
      <c:valAx>
        <c:axId val="18901593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901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QUARTE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8573928258973"/>
          <c:y val="0.18789274456270866"/>
          <c:w val="0.8498587051618548"/>
          <c:h val="0.50669200832654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('RIEPILOGO IPSIA'!$B$3:$C$3,'RIEPILOGO IPSIA'!$D$3:$E$3,'RIEPILOGO IPSIA'!$F$3:$G$3,'RIEPILOGO IPSIA'!$H$3:$I$3)</c:f>
              <c:strCache>
                <c:ptCount val="7"/>
                <c:pt idx="0">
                  <c:v>AMMESSI</c:v>
                </c:pt>
                <c:pt idx="2">
                  <c:v>REV / 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('RIEPILOGO IPSIA'!$B$20:$C$20,'RIEPILOGO IPSIA'!$D$20:$E$20,'RIEPILOGO IPSIA'!$F$20:$G$20,'RIEPILOGO IPSIA'!$H$20:$I$20)</c:f>
              <c:numCache>
                <c:formatCode>0.0</c:formatCode>
                <c:ptCount val="8"/>
                <c:pt idx="0">
                  <c:v>55</c:v>
                </c:pt>
                <c:pt idx="2">
                  <c:v>15</c:v>
                </c:pt>
                <c:pt idx="4">
                  <c:v>11.666666666666666</c:v>
                </c:pt>
                <c:pt idx="6">
                  <c:v>18.333333333333332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D-4E29-8E32-0A79D1B42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31552"/>
        <c:axId val="189033088"/>
      </c:barChart>
      <c:catAx>
        <c:axId val="189031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9033088"/>
        <c:crosses val="autoZero"/>
        <c:auto val="1"/>
        <c:lblAlgn val="ctr"/>
        <c:lblOffset val="100"/>
        <c:noMultiLvlLbl val="0"/>
      </c:catAx>
      <c:valAx>
        <c:axId val="18903308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90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QUINTE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8573928258973"/>
          <c:y val="0.14957203266258384"/>
          <c:w val="0.8498587051618548"/>
          <c:h val="0.545012547146074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('RIEPILOGO IPSIA'!$B$3:$C$3,'RIEPILOGO IPSIA'!$D$3:$E$3,'RIEPILOGO IPSIA'!$F$3:$G$3,'RIEPILOGO IPSIA'!$H$3:$I$3)</c:f>
              <c:strCache>
                <c:ptCount val="7"/>
                <c:pt idx="0">
                  <c:v>AMMESSI</c:v>
                </c:pt>
                <c:pt idx="2">
                  <c:v>REV / 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('RIEPILOGO IPSIA'!$B$24:$C$24,'RIEPILOGO IPSIA'!$D$24:$E$24,'RIEPILOGO IPSIA'!$F$24:$G$24,'RIEPILOGO IPSIA'!$H$24:$I$24)</c:f>
              <c:numCache>
                <c:formatCode>0.0</c:formatCode>
                <c:ptCount val="8"/>
                <c:pt idx="0">
                  <c:v>93.478260869565219</c:v>
                </c:pt>
                <c:pt idx="2">
                  <c:v>0</c:v>
                </c:pt>
                <c:pt idx="4">
                  <c:v>6.5217391304347823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F-4085-A529-A143F7470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69184"/>
        <c:axId val="189070720"/>
      </c:barChart>
      <c:catAx>
        <c:axId val="189069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9070720"/>
        <c:crosses val="autoZero"/>
        <c:auto val="1"/>
        <c:lblAlgn val="ctr"/>
        <c:lblOffset val="100"/>
        <c:noMultiLvlLbl val="0"/>
      </c:catAx>
      <c:valAx>
        <c:axId val="18907072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906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IPSEOA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523443324448318E-2"/>
          <c:y val="0.11691390428048348"/>
          <c:w val="0.87294218572872939"/>
          <c:h val="0.653892028202357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IPSEOA'!$B$40:$C$40,'TOTALE IPSEOA'!$D$40:$E$40,'TOTALE IPSEOA'!$F$40:$G$40,'TOTALE IPSEOA'!$H$40:$I$40)</c:f>
              <c:strCache>
                <c:ptCount val="7"/>
                <c:pt idx="0">
                  <c:v>AMMESSI</c:v>
                </c:pt>
                <c:pt idx="2">
                  <c:v>REV/SOSP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IPSEOA'!$B$43:$C$43,'TOTALE IPSEOA'!$D$43:$E$43,'TOTALE IPSEOA'!$F$43:$G$43,'TOTALE IPSEOA'!$H$43:$I$43)</c:f>
              <c:numCache>
                <c:formatCode>0.0</c:formatCode>
                <c:ptCount val="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5-4924-9BD1-5697CC653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53504"/>
        <c:axId val="187733120"/>
      </c:barChart>
      <c:catAx>
        <c:axId val="18765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7733120"/>
        <c:crosses val="autoZero"/>
        <c:auto val="1"/>
        <c:lblAlgn val="ctr"/>
        <c:lblOffset val="100"/>
        <c:noMultiLvlLbl val="0"/>
      </c:catAx>
      <c:valAx>
        <c:axId val="18773312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765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100"/>
              <a:t>RIEPILOGO</a:t>
            </a:r>
            <a:r>
              <a:rPr lang="it-IT" sz="1100" baseline="0"/>
              <a:t> 2021-2022</a:t>
            </a:r>
            <a:endParaRPr lang="it-IT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BCD-4C1E-B65A-80C1A38E80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BCD-4C1E-B65A-80C1A38E80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BCD-4C1E-B65A-80C1A38E80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BCD-4C1E-B65A-80C1A38E807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'RIEPILOGO IPSIA'!$B$3:$I$3</c15:sqref>
                  </c15:fullRef>
                </c:ext>
              </c:extLst>
              <c:f>('RIEPILOGO IPSIA'!$B$3,'RIEPILOGO IPSIA'!$D$3,'RIEPILOGO IPSIA'!$F$3,'RIEPILOGO IPSIA'!$H$3)</c:f>
              <c:strCache>
                <c:ptCount val="4"/>
                <c:pt idx="0">
                  <c:v>AMMESSI</c:v>
                </c:pt>
                <c:pt idx="1">
                  <c:v>REV / SOSP</c:v>
                </c:pt>
                <c:pt idx="2">
                  <c:v>NON AMMESSI</c:v>
                </c:pt>
                <c:pt idx="3">
                  <c:v>NON AMMESSI DPR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'RIEPILOGO IPSIA'!$B$27:$I$27</c15:sqref>
                  </c15:fullRef>
                </c:ext>
              </c:extLst>
              <c:f>('RIEPILOGO IPSIA'!$B$27,'RIEPILOGO IPSIA'!$D$27,'RIEPILOGO IPSIA'!$F$27,'RIEPILOGO IPSIA'!$H$27)</c:f>
              <c:numCache>
                <c:formatCode>General</c:formatCode>
                <c:ptCount val="4"/>
                <c:pt idx="0">
                  <c:v>204</c:v>
                </c:pt>
                <c:pt idx="1">
                  <c:v>67</c:v>
                </c:pt>
                <c:pt idx="2">
                  <c:v>28</c:v>
                </c:pt>
                <c:pt idx="3">
                  <c:v>61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0BCD-4C1E-B65A-80C1A38E807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PRIME</a:t>
            </a:r>
          </a:p>
        </c:rich>
      </c:tx>
      <c:layout>
        <c:manualLayout>
          <c:xMode val="edge"/>
          <c:yMode val="edge"/>
          <c:x val="0.27952373877793585"/>
          <c:y val="1.65631577986389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5021872265967"/>
          <c:y val="0.1396986152592995"/>
          <c:w val="0.86394225721784801"/>
          <c:h val="0.530225154611209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'RIEPILOGO IPSEOA'!$B$3:$I$3</c:f>
              <c:strCache>
                <c:ptCount val="7"/>
                <c:pt idx="0">
                  <c:v>AMMESSI</c:v>
                </c:pt>
                <c:pt idx="2">
                  <c:v>REV / 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'RIEPILOGO IPSEOA'!$B$8:$I$8</c:f>
              <c:numCache>
                <c:formatCode>0.0</c:formatCode>
                <c:ptCount val="8"/>
                <c:pt idx="0">
                  <c:v>72.61904761904762</c:v>
                </c:pt>
                <c:pt idx="2">
                  <c:v>27.38095238095238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3-4B7C-90BE-D0C0FB257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93824"/>
        <c:axId val="188895616"/>
      </c:barChart>
      <c:catAx>
        <c:axId val="188893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895616"/>
        <c:crosses val="autoZero"/>
        <c:auto val="1"/>
        <c:lblAlgn val="ctr"/>
        <c:lblOffset val="100"/>
        <c:noMultiLvlLbl val="0"/>
      </c:catAx>
      <c:valAx>
        <c:axId val="18889561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89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SECONDE</a:t>
            </a:r>
          </a:p>
        </c:rich>
      </c:tx>
      <c:layout>
        <c:manualLayout>
          <c:xMode val="edge"/>
          <c:yMode val="edge"/>
          <c:x val="0.27560546411048081"/>
          <c:y val="2.56410428972628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50218722659672"/>
          <c:y val="0.1396986152592995"/>
          <c:w val="0.86394225721784823"/>
          <c:h val="0.519645682512741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('RIEPILOGO IPSEOA'!$B$3:$C$3,'RIEPILOGO IPSEOA'!$D$3:$E$3,'RIEPILOGO IPSEOA'!$F$3:$G$3,'RIEPILOGO IPSEOA'!$H$3:$I$3)</c:f>
              <c:strCache>
                <c:ptCount val="7"/>
                <c:pt idx="0">
                  <c:v>AMMESSI</c:v>
                </c:pt>
                <c:pt idx="2">
                  <c:v>REV / 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('RIEPILOGO IPSEOA'!$B$12:$C$12,'RIEPILOGO IPSEOA'!$D$12:$E$12,'RIEPILOGO IPSEOA'!$F$12:$G$12,'RIEPILOGO IPSEOA'!$H$12:$I$12)</c:f>
              <c:numCache>
                <c:formatCode>0.0</c:formatCode>
                <c:ptCount val="8"/>
                <c:pt idx="0">
                  <c:v>64.583333333333329</c:v>
                </c:pt>
                <c:pt idx="2">
                  <c:v>0</c:v>
                </c:pt>
                <c:pt idx="4">
                  <c:v>7.291666666666667</c:v>
                </c:pt>
                <c:pt idx="6">
                  <c:v>28.125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8-4293-91BB-209115F93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02784"/>
        <c:axId val="188925056"/>
      </c:barChart>
      <c:catAx>
        <c:axId val="188902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925056"/>
        <c:crosses val="autoZero"/>
        <c:auto val="1"/>
        <c:lblAlgn val="ctr"/>
        <c:lblOffset val="100"/>
        <c:noMultiLvlLbl val="0"/>
      </c:catAx>
      <c:valAx>
        <c:axId val="18892505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90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TERZE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021872265967"/>
          <c:y val="0.14957203266258384"/>
          <c:w val="0.86394225721784801"/>
          <c:h val="0.53965436579906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('RIEPILOGO IPSEOA'!$B$3:$C$3,'RIEPILOGO IPSEOA'!$D$3:$E$3,'RIEPILOGO IPSEOA'!$F$3:$G$3,'RIEPILOGO IPSEOA'!$H$3:$I$3)</c:f>
              <c:strCache>
                <c:ptCount val="7"/>
                <c:pt idx="0">
                  <c:v>AMMESSI</c:v>
                </c:pt>
                <c:pt idx="2">
                  <c:v>REV / 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('RIEPILOGO IPSEOA'!$B$16:$C$16,'RIEPILOGO IPSEOA'!$D$16:$E$16,'RIEPILOGO IPSEOA'!$F$16:$G$16,'RIEPILOGO IPSEOA'!$H$16:$I$16)</c:f>
              <c:numCache>
                <c:formatCode>0.0</c:formatCode>
                <c:ptCount val="8"/>
                <c:pt idx="0">
                  <c:v>60</c:v>
                </c:pt>
                <c:pt idx="2">
                  <c:v>18.333333333333332</c:v>
                </c:pt>
                <c:pt idx="4">
                  <c:v>5.833333333333333</c:v>
                </c:pt>
                <c:pt idx="6">
                  <c:v>15.833333333333334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C-4E28-B47A-B2A95BDC1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4400"/>
        <c:axId val="189015936"/>
      </c:barChart>
      <c:catAx>
        <c:axId val="18901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9015936"/>
        <c:crosses val="autoZero"/>
        <c:auto val="1"/>
        <c:lblAlgn val="ctr"/>
        <c:lblOffset val="100"/>
        <c:noMultiLvlLbl val="0"/>
      </c:catAx>
      <c:valAx>
        <c:axId val="18901593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901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QUARTE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8573928258973"/>
          <c:y val="0.18789274456270866"/>
          <c:w val="0.8498587051618548"/>
          <c:h val="0.50669200832654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('RIEPILOGO IPSEOA'!$B$3:$C$3,'RIEPILOGO IPSEOA'!$D$3:$E$3,'RIEPILOGO IPSEOA'!$F$3:$G$3,'RIEPILOGO IPSEOA'!$H$3:$I$3)</c:f>
              <c:strCache>
                <c:ptCount val="7"/>
                <c:pt idx="0">
                  <c:v>AMMESSI</c:v>
                </c:pt>
                <c:pt idx="2">
                  <c:v>REV / 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('RIEPILOGO IPSEOA'!$B$20:$C$20,'RIEPILOGO IPSEOA'!$D$20:$E$20,'RIEPILOGO IPSEOA'!$F$20:$G$20,'RIEPILOGO IPSEOA'!$H$20:$I$20)</c:f>
              <c:numCache>
                <c:formatCode>0.0</c:formatCode>
                <c:ptCount val="8"/>
                <c:pt idx="0">
                  <c:v>58.095238095238095</c:v>
                </c:pt>
                <c:pt idx="2">
                  <c:v>20.952380952380953</c:v>
                </c:pt>
                <c:pt idx="4">
                  <c:v>6.666666666666667</c:v>
                </c:pt>
                <c:pt idx="6">
                  <c:v>14.285714285714286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A-4AF0-8448-9EA4CC92C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31552"/>
        <c:axId val="189033088"/>
      </c:barChart>
      <c:catAx>
        <c:axId val="189031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9033088"/>
        <c:crosses val="autoZero"/>
        <c:auto val="1"/>
        <c:lblAlgn val="ctr"/>
        <c:lblOffset val="100"/>
        <c:noMultiLvlLbl val="0"/>
      </c:catAx>
      <c:valAx>
        <c:axId val="18903308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90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QUINTE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8573928258973"/>
          <c:y val="0.14957203266258384"/>
          <c:w val="0.8498587051618548"/>
          <c:h val="0.545012547146074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('RIEPILOGO IPSEOA'!$B$3:$C$3,'RIEPILOGO IPSEOA'!$D$3:$E$3,'RIEPILOGO IPSEOA'!$F$3:$G$3,'RIEPILOGO IPSEOA'!$H$3:$I$3)</c:f>
              <c:strCache>
                <c:ptCount val="7"/>
                <c:pt idx="0">
                  <c:v>AMMESSI</c:v>
                </c:pt>
                <c:pt idx="2">
                  <c:v>REV / SOSP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('RIEPILOGO IPSEOA'!$B$24:$C$24,'RIEPILOGO IPSEOA'!$D$24:$E$24,'RIEPILOGO IPSEOA'!$F$24:$G$24,'RIEPILOGO IPSEOA'!$H$24:$I$24)</c:f>
              <c:numCache>
                <c:formatCode>0.0</c:formatCode>
                <c:ptCount val="8"/>
                <c:pt idx="0">
                  <c:v>88</c:v>
                </c:pt>
                <c:pt idx="2">
                  <c:v>0</c:v>
                </c:pt>
                <c:pt idx="4">
                  <c:v>2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0-48F5-A368-63DEAED86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69184"/>
        <c:axId val="189070720"/>
      </c:barChart>
      <c:catAx>
        <c:axId val="189069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9070720"/>
        <c:crosses val="autoZero"/>
        <c:auto val="1"/>
        <c:lblAlgn val="ctr"/>
        <c:lblOffset val="100"/>
        <c:noMultiLvlLbl val="0"/>
      </c:catAx>
      <c:valAx>
        <c:axId val="18907072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906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100"/>
              <a:t>RIEPILOGO</a:t>
            </a:r>
            <a:r>
              <a:rPr lang="it-IT" sz="1100" baseline="0"/>
              <a:t> 2021-2022</a:t>
            </a:r>
            <a:endParaRPr lang="it-IT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'RIEPILOGO IPSEOA'!$B$3:$I$3</c15:sqref>
                  </c15:fullRef>
                </c:ext>
              </c:extLst>
              <c:f>('RIEPILOGO IPSEOA'!$B$3,'RIEPILOGO IPSEOA'!$D$3,'RIEPILOGO IPSEOA'!$F$3,'RIEPILOGO IPSEOA'!$H$3)</c:f>
              <c:strCache>
                <c:ptCount val="4"/>
                <c:pt idx="0">
                  <c:v>AMMESSI</c:v>
                </c:pt>
                <c:pt idx="1">
                  <c:v>REV / SOSP</c:v>
                </c:pt>
                <c:pt idx="2">
                  <c:v>NON AMMESSI</c:v>
                </c:pt>
                <c:pt idx="3">
                  <c:v>NON AMMESSI DPR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'RIEPILOGO IPSEOA'!$B$27:$I$27</c15:sqref>
                  </c15:fullRef>
                </c:ext>
              </c:extLst>
              <c:f>('RIEPILOGO IPSEOA'!$B$27,'RIEPILOGO IPSEOA'!$D$27,'RIEPILOGO IPSEOA'!$F$27,'RIEPILOGO IPSEOA'!$H$27)</c:f>
              <c:numCache>
                <c:formatCode>General</c:formatCode>
                <c:ptCount val="4"/>
                <c:pt idx="0">
                  <c:v>344</c:v>
                </c:pt>
                <c:pt idx="1">
                  <c:v>67</c:v>
                </c:pt>
                <c:pt idx="2">
                  <c:v>23</c:v>
                </c:pt>
                <c:pt idx="3">
                  <c:v>71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4F08-4939-AF5A-651E4FD71E9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AMMESSI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('RIEPILOGO AMMESSI'!$B$8,'RIEPILOGO AMMESSI'!$B$12,'RIEPILOGO AMMESSI'!$B$16,'RIEPILOGO AMMESSI'!$B$20,'RIEPILOGO AMMESSI'!$B$24)</c:f>
              <c:numCache>
                <c:formatCode>0.0</c:formatCode>
                <c:ptCount val="5"/>
                <c:pt idx="0">
                  <c:v>20.255474452554743</c:v>
                </c:pt>
                <c:pt idx="1">
                  <c:v>18.978102189781023</c:v>
                </c:pt>
                <c:pt idx="2">
                  <c:v>19.708029197080293</c:v>
                </c:pt>
                <c:pt idx="3">
                  <c:v>17.153284671532848</c:v>
                </c:pt>
                <c:pt idx="4">
                  <c:v>23.905109489051096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8-4714-B90F-A2E943BC7674}"/>
            </c:ext>
          </c:extLst>
        </c:ser>
        <c:ser>
          <c:idx val="1"/>
          <c:order val="1"/>
          <c:invertIfNegative val="0"/>
          <c:val>
            <c:numRef>
              <c:f>('RIEPILOGO AMMESSI'!$C$8,'RIEPILOGO AMMESSI'!$C$12,'RIEPILOGO AMMESSI'!$C$16,'RIEPILOGO AMMESSI'!$C$20,'RIEPILOGO AMMESSI'!$C$24)</c:f>
              <c:numCache>
                <c:formatCode>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F598-4714-B90F-A2E943BC7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20096"/>
        <c:axId val="188858752"/>
      </c:barChart>
      <c:catAx>
        <c:axId val="188820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8858752"/>
        <c:crosses val="autoZero"/>
        <c:auto val="1"/>
        <c:lblAlgn val="ctr"/>
        <c:lblOffset val="100"/>
        <c:noMultiLvlLbl val="0"/>
      </c:catAx>
      <c:valAx>
        <c:axId val="18885875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82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PERCENTUALE  REV./SOSP.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('RIEPILOGO SOSPESI'!$B$8,'RIEPILOGO SOSPESI'!$B$12,'RIEPILOGO SOSPESI'!$B$16,'RIEPILOGO SOSPESI'!$B$20,'RIEPILOGO SOSPESI'!$B$24)</c:f>
              <c:numCache>
                <c:formatCode>0.0</c:formatCode>
                <c:ptCount val="5"/>
                <c:pt idx="0">
                  <c:v>44.029850746268657</c:v>
                </c:pt>
                <c:pt idx="1">
                  <c:v>9.7014925373134329</c:v>
                </c:pt>
                <c:pt idx="2">
                  <c:v>23.134328358208954</c:v>
                </c:pt>
                <c:pt idx="3">
                  <c:v>23.134328358208954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0-48C2-AEA0-998C3ECBC65B}"/>
            </c:ext>
          </c:extLst>
        </c:ser>
        <c:ser>
          <c:idx val="1"/>
          <c:order val="1"/>
          <c:invertIfNegative val="0"/>
          <c:val>
            <c:numRef>
              <c:f>('RIEPILOGO SOSPESI'!$C$8,'RIEPILOGO SOSPESI'!$C$12,'RIEPILOGO SOSPESI'!$C$16,'RIEPILOGO SOSPESI'!$C$20,'RIEPILOGO SOSPESI'!$C$24)</c:f>
              <c:numCache>
                <c:formatCode>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B310-48C2-AEA0-998C3ECBC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13088"/>
        <c:axId val="189114624"/>
      </c:barChart>
      <c:catAx>
        <c:axId val="189113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89114624"/>
        <c:crosses val="autoZero"/>
        <c:auto val="1"/>
        <c:lblAlgn val="ctr"/>
        <c:lblOffset val="100"/>
        <c:noMultiLvlLbl val="0"/>
      </c:catAx>
      <c:valAx>
        <c:axId val="18911462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911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PERCENTUALE NON AMMESSI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('RIEPILOGO NON AMMESSI'!$B$8,'RIEPILOGO NON AMMESSI'!$B$12,'RIEPILOGO NON AMMESSI'!$B$16,'RIEPILOGO NON AMMESSI'!$B$20,'RIEPILOGO NON AMMESSI'!$B$24)</c:f>
              <c:numCache>
                <c:formatCode>0.0</c:formatCode>
                <c:ptCount val="5"/>
                <c:pt idx="0">
                  <c:v>0</c:v>
                </c:pt>
                <c:pt idx="1">
                  <c:v>31.372549019607842</c:v>
                </c:pt>
                <c:pt idx="2">
                  <c:v>31.372549019607842</c:v>
                </c:pt>
                <c:pt idx="3">
                  <c:v>27.450980392156861</c:v>
                </c:pt>
                <c:pt idx="4">
                  <c:v>9.8039215686274517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3-48F8-AB15-81A44F8BBC94}"/>
            </c:ext>
          </c:extLst>
        </c:ser>
        <c:ser>
          <c:idx val="1"/>
          <c:order val="1"/>
          <c:invertIfNegative val="0"/>
          <c:val>
            <c:numRef>
              <c:f>('RIEPILOGO NON AMMESSI'!$C$8,'RIEPILOGO NON AMMESSI'!$C$12,'RIEPILOGO NON AMMESSI'!$C$16,'RIEPILOGO NON AMMESSI'!$C$20,'RIEPILOGO NON AMMESSI'!$C$24)</c:f>
              <c:numCache>
                <c:formatCode>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CDB3-48F8-AB15-81A44F8BB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304000"/>
        <c:axId val="188305792"/>
      </c:barChart>
      <c:catAx>
        <c:axId val="188304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8305792"/>
        <c:crosses val="autoZero"/>
        <c:auto val="1"/>
        <c:lblAlgn val="ctr"/>
        <c:lblOffset val="100"/>
        <c:noMultiLvlLbl val="0"/>
      </c:catAx>
      <c:valAx>
        <c:axId val="18830579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30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PRIME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828211961076563E-2"/>
          <c:y val="0.10975428809406204"/>
          <c:w val="0.87512844833210401"/>
          <c:h val="0.6745832970140728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PRIME'!$B$16:$C$16,'TOTALE PRIME'!$D$16:$E$16,'TOTALE PRIME'!$F$16:$G$16,'TOTALE PRIME'!$H$16:$I$16)</c:f>
              <c:strCache>
                <c:ptCount val="7"/>
                <c:pt idx="0">
                  <c:v>AMMESSI</c:v>
                </c:pt>
                <c:pt idx="2">
                  <c:v>AMMESSI CON REV.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PRIME'!$B$19:$C$19,'TOTALE PRIME'!$D$19:$E$19,'TOTALE PRIME'!$F$19:$G$19,'TOTALE PRIME'!$H$19:$I$19)</c:f>
              <c:numCache>
                <c:formatCode>0.0</c:formatCode>
                <c:ptCount val="8"/>
                <c:pt idx="0">
                  <c:v>59.042553191489361</c:v>
                </c:pt>
                <c:pt idx="2">
                  <c:v>31.382978723404257</c:v>
                </c:pt>
                <c:pt idx="4">
                  <c:v>0</c:v>
                </c:pt>
                <c:pt idx="6">
                  <c:v>9.5744680851063837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3-4454-AEFF-4DDA8DD93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59712"/>
        <c:axId val="187861248"/>
      </c:barChart>
      <c:catAx>
        <c:axId val="18785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7861248"/>
        <c:crosses val="autoZero"/>
        <c:auto val="1"/>
        <c:lblAlgn val="ctr"/>
        <c:lblOffset val="100"/>
        <c:noMultiLvlLbl val="0"/>
      </c:catAx>
      <c:valAx>
        <c:axId val="18786124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785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PERCENTUALE NON AMMESSI DPR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('RIEPILOGO NON AMMESSI DPR'!$B$8,'RIEPILOGO NON AMMESSI DPR'!$B$12,'RIEPILOGO NON AMMESSI DPR'!$B$16,'RIEPILOGO NON AMMESSI DPR'!$B$20,'RIEPILOGO NON AMMESSI DPR'!$B$24)</c:f>
              <c:numCache>
                <c:formatCode>0.0</c:formatCode>
                <c:ptCount val="5"/>
                <c:pt idx="0">
                  <c:v>13.636363636363637</c:v>
                </c:pt>
                <c:pt idx="1">
                  <c:v>32.575757575757578</c:v>
                </c:pt>
                <c:pt idx="2">
                  <c:v>26.515151515151516</c:v>
                </c:pt>
                <c:pt idx="3">
                  <c:v>19.696969696969695</c:v>
                </c:pt>
                <c:pt idx="4">
                  <c:v>7.5757575757575761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A-415D-94BC-D2CF6FAF6A9D}"/>
            </c:ext>
          </c:extLst>
        </c:ser>
        <c:ser>
          <c:idx val="1"/>
          <c:order val="1"/>
          <c:invertIfNegative val="0"/>
          <c:val>
            <c:numRef>
              <c:f>('RIEPILOGO NON AMMESSI DPR'!$C$8,'RIEPILOGO NON AMMESSI DPR'!$C$12,'RIEPILOGO NON AMMESSI DPR'!$C$16,'RIEPILOGO NON AMMESSI DPR'!$C$20,'RIEPILOGO NON AMMESSI DPR'!$C$24)</c:f>
              <c:numCache>
                <c:formatCode>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DBEA-415D-94BC-D2CF6FAF6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28544"/>
        <c:axId val="189230080"/>
      </c:barChart>
      <c:catAx>
        <c:axId val="189228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9230080"/>
        <c:crosses val="autoZero"/>
        <c:auto val="1"/>
        <c:lblAlgn val="ctr"/>
        <c:lblOffset val="100"/>
        <c:noMultiLvlLbl val="0"/>
      </c:catAx>
      <c:valAx>
        <c:axId val="18923008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922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sz="1000"/>
              <a:t>PERCENTUALE CLASSI PRIME</a:t>
            </a:r>
          </a:p>
        </c:rich>
      </c:tx>
      <c:layout>
        <c:manualLayout>
          <c:xMode val="edge"/>
          <c:yMode val="edge"/>
          <c:x val="0.27952373877793585"/>
          <c:y val="1.65631577986389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5021872265967"/>
          <c:y val="0.1396986152592995"/>
          <c:w val="0.86394225721784801"/>
          <c:h val="0.713137355154954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CONFRONTO!$B$3:$I$3</c15:sqref>
                  </c15:fullRef>
                </c:ext>
              </c:extLst>
              <c:f>(CONFRONTO!$B$3,CONFRONTO!$D$3,CONFRONTO!$F$3,CONFRONTO!$H$3)</c:f>
              <c:strCache>
                <c:ptCount val="4"/>
                <c:pt idx="0">
                  <c:v>AMMESSI</c:v>
                </c:pt>
                <c:pt idx="1">
                  <c:v>REV / SOSP</c:v>
                </c:pt>
                <c:pt idx="2">
                  <c:v>NON AMMESSI</c:v>
                </c:pt>
                <c:pt idx="3">
                  <c:v>NON AMMESSI DPR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CONFRONTO!$B$8:$I$8</c15:sqref>
                  </c15:fullRef>
                </c:ext>
              </c:extLst>
              <c:f>(CONFRONTO!$B$8,CONFRONTO!$D$8,CONFRONTO!$F$8,CONFRONTO!$H$8)</c:f>
              <c:numCache>
                <c:formatCode>General</c:formatCode>
                <c:ptCount val="4"/>
                <c:pt idx="0" formatCode="0.0">
                  <c:v>68.085106382978722</c:v>
                </c:pt>
                <c:pt idx="1" formatCode="0.0">
                  <c:v>25.531914893617021</c:v>
                </c:pt>
                <c:pt idx="2" formatCode="0.0">
                  <c:v>0.53191489361702127</c:v>
                </c:pt>
                <c:pt idx="3" formatCode="0.0">
                  <c:v>5.8510638297872344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7-4BD8-BEED-B31ADD120E47}"/>
            </c:ext>
          </c:extLst>
        </c:ser>
        <c:ser>
          <c:idx val="1"/>
          <c:order val="1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CONFRONTO!$B$3:$I$3</c15:sqref>
                  </c15:fullRef>
                </c:ext>
              </c:extLst>
              <c:f>(CONFRONTO!$B$3,CONFRONTO!$D$3,CONFRONTO!$F$3,CONFRONTO!$H$3)</c:f>
              <c:strCache>
                <c:ptCount val="4"/>
                <c:pt idx="0">
                  <c:v>AMMESSI</c:v>
                </c:pt>
                <c:pt idx="1">
                  <c:v>REV / SOSP</c:v>
                </c:pt>
                <c:pt idx="2">
                  <c:v>NON AMMESSI</c:v>
                </c:pt>
                <c:pt idx="3">
                  <c:v>NON AMMESSI DPR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CONFRONTO!$B$9:$I$9</c15:sqref>
                  </c15:fullRef>
                </c:ext>
              </c:extLst>
              <c:f>(CONFRONTO!$B$9,CONFRONTO!$D$9,CONFRONTO!$F$9,CONFRONTO!$H$9)</c:f>
              <c:numCache>
                <c:formatCode>0.0</c:formatCode>
                <c:ptCount val="4"/>
                <c:pt idx="0">
                  <c:v>59.042553191489361</c:v>
                </c:pt>
                <c:pt idx="1">
                  <c:v>31.382978723404257</c:v>
                </c:pt>
                <c:pt idx="2">
                  <c:v>0</c:v>
                </c:pt>
                <c:pt idx="3">
                  <c:v>9.5744680851063837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67-4BD8-BEED-B31ADD120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93824"/>
        <c:axId val="188895616"/>
      </c:barChart>
      <c:catAx>
        <c:axId val="188893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895616"/>
        <c:crosses val="autoZero"/>
        <c:auto val="1"/>
        <c:lblAlgn val="ctr"/>
        <c:lblOffset val="100"/>
        <c:noMultiLvlLbl val="0"/>
      </c:catAx>
      <c:valAx>
        <c:axId val="1888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8938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SECONDE</a:t>
            </a:r>
          </a:p>
        </c:rich>
      </c:tx>
      <c:layout>
        <c:manualLayout>
          <c:xMode val="edge"/>
          <c:yMode val="edge"/>
          <c:x val="0.27560546411048081"/>
          <c:y val="2.56410428972628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50218722659672"/>
          <c:y val="0.1396986152592995"/>
          <c:w val="0.86394225721784823"/>
          <c:h val="0.730976624311852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CONFRONTO!$B$3:$I$3</c15:sqref>
                  </c15:fullRef>
                </c:ext>
              </c:extLst>
              <c:f>(CONFRONTO!$B$3,CONFRONTO!$D$3,CONFRONTO!$F$3,CONFRONTO!$H$3)</c:f>
              <c:strCache>
                <c:ptCount val="4"/>
                <c:pt idx="0">
                  <c:v>AMMESSI</c:v>
                </c:pt>
                <c:pt idx="1">
                  <c:v>REV / SOSP</c:v>
                </c:pt>
                <c:pt idx="2">
                  <c:v>NON AMMESSI</c:v>
                </c:pt>
                <c:pt idx="3">
                  <c:v>NON AMMESSI DPR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CONFRONTO!$B$13:$I$13</c15:sqref>
                  </c15:fullRef>
                </c:ext>
              </c:extLst>
              <c:f>(CONFRONTO!$B$13,CONFRONTO!$D$13,CONFRONTO!$F$13,CONFRONTO!$H$13)</c:f>
              <c:numCache>
                <c:formatCode>General</c:formatCode>
                <c:ptCount val="4"/>
                <c:pt idx="0" formatCode="0.0">
                  <c:v>70.588235294117652</c:v>
                </c:pt>
                <c:pt idx="1" formatCode="0.0">
                  <c:v>11.274509803921569</c:v>
                </c:pt>
                <c:pt idx="2" formatCode="0.0">
                  <c:v>7.3529411764705879</c:v>
                </c:pt>
                <c:pt idx="3" formatCode="0.0">
                  <c:v>10.784313725490197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D-4C37-910F-36581E59FD48}"/>
            </c:ext>
          </c:extLst>
        </c:ser>
        <c:ser>
          <c:idx val="1"/>
          <c:order val="1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CONFRONTO!$B$3:$I$3</c15:sqref>
                  </c15:fullRef>
                </c:ext>
              </c:extLst>
              <c:f>(CONFRONTO!$B$3,CONFRONTO!$D$3,CONFRONTO!$F$3,CONFRONTO!$H$3)</c:f>
              <c:strCache>
                <c:ptCount val="4"/>
                <c:pt idx="0">
                  <c:v>AMMESSI</c:v>
                </c:pt>
                <c:pt idx="1">
                  <c:v>REV / SOSP</c:v>
                </c:pt>
                <c:pt idx="2">
                  <c:v>NON AMMESSI</c:v>
                </c:pt>
                <c:pt idx="3">
                  <c:v>NON AMMESSI DPR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CONFRONTO!$B$14:$I$14</c15:sqref>
                  </c15:fullRef>
                </c:ext>
              </c:extLst>
              <c:f>(CONFRONTO!$B$14,CONFRONTO!$D$14,CONFRONTO!$F$14,CONFRONTO!$H$14)</c:f>
              <c:numCache>
                <c:formatCode>0.0</c:formatCode>
                <c:ptCount val="4"/>
                <c:pt idx="0">
                  <c:v>59.090909090909093</c:v>
                </c:pt>
                <c:pt idx="1">
                  <c:v>7.3863636363636367</c:v>
                </c:pt>
                <c:pt idx="2">
                  <c:v>9.0909090909090917</c:v>
                </c:pt>
                <c:pt idx="3">
                  <c:v>24.431818181818183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D-4C37-910F-36581E59F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02784"/>
        <c:axId val="188925056"/>
      </c:barChart>
      <c:catAx>
        <c:axId val="188902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925056"/>
        <c:crosses val="autoZero"/>
        <c:auto val="1"/>
        <c:lblAlgn val="ctr"/>
        <c:lblOffset val="100"/>
        <c:noMultiLvlLbl val="0"/>
      </c:catAx>
      <c:valAx>
        <c:axId val="18892505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90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TERZE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021872265967"/>
          <c:y val="0.14957203266258384"/>
          <c:w val="0.86394225721784801"/>
          <c:h val="0.71839846262636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CONFRONTO!$B$3:$I$3</c15:sqref>
                  </c15:fullRef>
                </c:ext>
              </c:extLst>
              <c:f>(CONFRONTO!$B$3,CONFRONTO!$D$3,CONFRONTO!$F$3,CONFRONTO!$H$3)</c:f>
              <c:strCache>
                <c:ptCount val="4"/>
                <c:pt idx="0">
                  <c:v>AMMESSI</c:v>
                </c:pt>
                <c:pt idx="1">
                  <c:v>REV / SOSP</c:v>
                </c:pt>
                <c:pt idx="2">
                  <c:v>NON AMMESSI</c:v>
                </c:pt>
                <c:pt idx="3">
                  <c:v>NON AMMESSI DPR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CONFRONTO!$B$18:$I$18</c15:sqref>
                  </c15:fullRef>
                </c:ext>
              </c:extLst>
              <c:f>(CONFRONTO!$B$18,CONFRONTO!$D$18,CONFRONTO!$F$18,CONFRONTO!$H$18)</c:f>
              <c:numCache>
                <c:formatCode>General</c:formatCode>
                <c:ptCount val="4"/>
                <c:pt idx="0" formatCode="0.0">
                  <c:v>67.708333333333329</c:v>
                </c:pt>
                <c:pt idx="1" formatCode="0.0">
                  <c:v>8.8541666666666661</c:v>
                </c:pt>
                <c:pt idx="2" formatCode="0.0">
                  <c:v>9.375</c:v>
                </c:pt>
                <c:pt idx="3" formatCode="0.0">
                  <c:v>14.0625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6-4D53-8537-3FBE190C7BA4}"/>
            </c:ext>
          </c:extLst>
        </c:ser>
        <c:ser>
          <c:idx val="1"/>
          <c:order val="1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CONFRONTO!$B$3:$I$3</c15:sqref>
                  </c15:fullRef>
                </c:ext>
              </c:extLst>
              <c:f>(CONFRONTO!$B$3,CONFRONTO!$D$3,CONFRONTO!$F$3,CONFRONTO!$H$3)</c:f>
              <c:strCache>
                <c:ptCount val="4"/>
                <c:pt idx="0">
                  <c:v>AMMESSI</c:v>
                </c:pt>
                <c:pt idx="1">
                  <c:v>REV / SOSP</c:v>
                </c:pt>
                <c:pt idx="2">
                  <c:v>NON AMMESSI</c:v>
                </c:pt>
                <c:pt idx="3">
                  <c:v>NON AMMESSI DPR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CONFRONTO!$B$19:$I$19</c15:sqref>
                  </c15:fullRef>
                </c:ext>
              </c:extLst>
              <c:f>(CONFRONTO!$B$19,CONFRONTO!$D$19,CONFRONTO!$F$19,CONFRONTO!$H$19)</c:f>
              <c:numCache>
                <c:formatCode>0.0</c:formatCode>
                <c:ptCount val="4"/>
                <c:pt idx="0">
                  <c:v>56.842105263157897</c:v>
                </c:pt>
                <c:pt idx="1">
                  <c:v>16.315789473684209</c:v>
                </c:pt>
                <c:pt idx="2">
                  <c:v>8.4210526315789469</c:v>
                </c:pt>
                <c:pt idx="3">
                  <c:v>18.421052631578949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D6-4D53-8537-3FBE190C7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4400"/>
        <c:axId val="189015936"/>
      </c:barChart>
      <c:catAx>
        <c:axId val="18901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9015936"/>
        <c:crosses val="autoZero"/>
        <c:auto val="1"/>
        <c:lblAlgn val="ctr"/>
        <c:lblOffset val="100"/>
        <c:noMultiLvlLbl val="0"/>
      </c:catAx>
      <c:valAx>
        <c:axId val="18901593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901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QUARTE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8573928258973"/>
          <c:y val="0.18789274456270866"/>
          <c:w val="0.8498587051618548"/>
          <c:h val="0.6649656016788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CONFRONTO!$B$3:$I$3</c15:sqref>
                  </c15:fullRef>
                </c:ext>
              </c:extLst>
              <c:f>(CONFRONTO!$B$3,CONFRONTO!$D$3,CONFRONTO!$F$3,CONFRONTO!$H$3)</c:f>
              <c:strCache>
                <c:ptCount val="4"/>
                <c:pt idx="0">
                  <c:v>AMMESSI</c:v>
                </c:pt>
                <c:pt idx="1">
                  <c:v>REV / SOSP</c:v>
                </c:pt>
                <c:pt idx="2">
                  <c:v>NON AMMESSI</c:v>
                </c:pt>
                <c:pt idx="3">
                  <c:v>NON AMMESSI DPR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CONFRONTO!$B$23:$I$23</c15:sqref>
                  </c15:fullRef>
                </c:ext>
              </c:extLst>
              <c:f>(CONFRONTO!$B$23,CONFRONTO!$D$23,CONFRONTO!$F$23,CONFRONTO!$H$23)</c:f>
              <c:numCache>
                <c:formatCode>General</c:formatCode>
                <c:ptCount val="4"/>
                <c:pt idx="0" formatCode="0.0">
                  <c:v>76.630434782608702</c:v>
                </c:pt>
                <c:pt idx="1" formatCode="0.0">
                  <c:v>7.6086956521739131</c:v>
                </c:pt>
                <c:pt idx="2" formatCode="0.0">
                  <c:v>4.3478260869565215</c:v>
                </c:pt>
                <c:pt idx="3" formatCode="0.0">
                  <c:v>11.413043478260869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7-498A-9894-8D8019D1FE90}"/>
            </c:ext>
          </c:extLst>
        </c:ser>
        <c:ser>
          <c:idx val="1"/>
          <c:order val="1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CONFRONTO!$B$3:$I$3</c15:sqref>
                  </c15:fullRef>
                </c:ext>
              </c:extLst>
              <c:f>(CONFRONTO!$B$3,CONFRONTO!$D$3,CONFRONTO!$F$3,CONFRONTO!$H$3)</c:f>
              <c:strCache>
                <c:ptCount val="4"/>
                <c:pt idx="0">
                  <c:v>AMMESSI</c:v>
                </c:pt>
                <c:pt idx="1">
                  <c:v>REV / SOSP</c:v>
                </c:pt>
                <c:pt idx="2">
                  <c:v>NON AMMESSI</c:v>
                </c:pt>
                <c:pt idx="3">
                  <c:v>NON AMMESSI DPR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CONFRONTO!$B$24:$I$24</c15:sqref>
                  </c15:fullRef>
                </c:ext>
              </c:extLst>
              <c:f>(CONFRONTO!$B$24,CONFRONTO!$D$24,CONFRONTO!$F$24,CONFRONTO!$H$24)</c:f>
              <c:numCache>
                <c:formatCode>0.0</c:formatCode>
                <c:ptCount val="4"/>
                <c:pt idx="0">
                  <c:v>56.969696969696969</c:v>
                </c:pt>
                <c:pt idx="1">
                  <c:v>18.787878787878789</c:v>
                </c:pt>
                <c:pt idx="2">
                  <c:v>8.4848484848484844</c:v>
                </c:pt>
                <c:pt idx="3">
                  <c:v>15.757575757575758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77-498A-9894-8D8019D1F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31552"/>
        <c:axId val="189033088"/>
      </c:barChart>
      <c:catAx>
        <c:axId val="189031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9033088"/>
        <c:crosses val="autoZero"/>
        <c:auto val="1"/>
        <c:lblAlgn val="ctr"/>
        <c:lblOffset val="100"/>
        <c:noMultiLvlLbl val="0"/>
      </c:catAx>
      <c:valAx>
        <c:axId val="18903308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90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CLASSI QUINTE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8573928258973"/>
          <c:y val="0.14957203266258384"/>
          <c:w val="0.8498587051618548"/>
          <c:h val="0.69848966124347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CONFRONTO!$B$3:$I$3</c15:sqref>
                  </c15:fullRef>
                </c:ext>
              </c:extLst>
              <c:f>(CONFRONTO!$B$3,CONFRONTO!$D$3,CONFRONTO!$F$3,CONFRONTO!$H$3)</c:f>
              <c:strCache>
                <c:ptCount val="4"/>
                <c:pt idx="0">
                  <c:v>AMMESSI</c:v>
                </c:pt>
                <c:pt idx="1">
                  <c:v>REV / SOSP</c:v>
                </c:pt>
                <c:pt idx="2">
                  <c:v>NON AMMESSI</c:v>
                </c:pt>
                <c:pt idx="3">
                  <c:v>NON AMMESSI DPR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CONFRONTO!$B$28:$I$28</c15:sqref>
                  </c15:fullRef>
                </c:ext>
              </c:extLst>
              <c:f>(CONFRONTO!$B$28,CONFRONTO!$D$28,CONFRONTO!$F$28,CONFRONTO!$H$28)</c:f>
              <c:numCache>
                <c:formatCode>General</c:formatCode>
                <c:ptCount val="4"/>
                <c:pt idx="0" formatCode="0.0">
                  <c:v>91.326530612244895</c:v>
                </c:pt>
                <c:pt idx="1" formatCode="0.0">
                  <c:v>0</c:v>
                </c:pt>
                <c:pt idx="2" formatCode="0.0">
                  <c:v>4.591836734693878</c:v>
                </c:pt>
                <c:pt idx="3" formatCode="0.0">
                  <c:v>4.0816326530612246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9-44AE-A9C8-909285A0B8FE}"/>
            </c:ext>
          </c:extLst>
        </c:ser>
        <c:ser>
          <c:idx val="1"/>
          <c:order val="1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CONFRONTO!$B$3:$I$3</c15:sqref>
                  </c15:fullRef>
                </c:ext>
              </c:extLst>
              <c:f>(CONFRONTO!$B$3,CONFRONTO!$D$3,CONFRONTO!$F$3,CONFRONTO!$H$3)</c:f>
              <c:strCache>
                <c:ptCount val="4"/>
                <c:pt idx="0">
                  <c:v>AMMESSI</c:v>
                </c:pt>
                <c:pt idx="1">
                  <c:v>REV / SOSP</c:v>
                </c:pt>
                <c:pt idx="2">
                  <c:v>NON AMMESSI</c:v>
                </c:pt>
                <c:pt idx="3">
                  <c:v>NON AMMESSI DPR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CONFRONTO!$B$29:$I$29</c15:sqref>
                  </c15:fullRef>
                </c:ext>
              </c:extLst>
              <c:f>(CONFRONTO!$B$29,CONFRONTO!$D$29,CONFRONTO!$F$29,CONFRONTO!$H$29)</c:f>
              <c:numCache>
                <c:formatCode>0.0</c:formatCode>
                <c:ptCount val="4"/>
                <c:pt idx="0">
                  <c:v>89.726027397260268</c:v>
                </c:pt>
                <c:pt idx="1">
                  <c:v>0</c:v>
                </c:pt>
                <c:pt idx="2">
                  <c:v>3.4246575342465753</c:v>
                </c:pt>
                <c:pt idx="3">
                  <c:v>6.8493150684931505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B9-44AE-A9C8-909285A0B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69184"/>
        <c:axId val="189070720"/>
      </c:barChart>
      <c:catAx>
        <c:axId val="189069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9070720"/>
        <c:crosses val="autoZero"/>
        <c:auto val="1"/>
        <c:lblAlgn val="ctr"/>
        <c:lblOffset val="100"/>
        <c:noMultiLvlLbl val="0"/>
      </c:catAx>
      <c:valAx>
        <c:axId val="18907072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906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TOTALE CLASSI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8573928258973"/>
          <c:y val="0.14957203266258384"/>
          <c:w val="0.8498587051618548"/>
          <c:h val="0.71227661134098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CONFRONTO!$B$3:$I$3</c15:sqref>
                  </c15:fullRef>
                </c:ext>
              </c:extLst>
              <c:f>(CONFRONTO!$B$3,CONFRONTO!$D$3,CONFRONTO!$F$3,CONFRONTO!$H$3)</c:f>
              <c:strCache>
                <c:ptCount val="4"/>
                <c:pt idx="0">
                  <c:v>AMMESSI</c:v>
                </c:pt>
                <c:pt idx="1">
                  <c:v>REV / SOSP</c:v>
                </c:pt>
                <c:pt idx="2">
                  <c:v>NON AMMESSI</c:v>
                </c:pt>
                <c:pt idx="3">
                  <c:v>NON AMMESSI DPR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CONFRONTO!$B$34:$I$34</c15:sqref>
                  </c15:fullRef>
                </c:ext>
              </c:extLst>
              <c:f>(CONFRONTO!$B$34,CONFRONTO!$D$34,CONFRONTO!$F$34,CONFRONTO!$H$34)</c:f>
              <c:numCache>
                <c:formatCode>0.0</c:formatCode>
                <c:ptCount val="4"/>
                <c:pt idx="0">
                  <c:v>74.896265560165972</c:v>
                </c:pt>
                <c:pt idx="1">
                  <c:v>10.580912863070539</c:v>
                </c:pt>
                <c:pt idx="2">
                  <c:v>5.2904564315352696</c:v>
                </c:pt>
                <c:pt idx="3">
                  <c:v>9.2323651452282149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D-4C7C-82FB-E20B9A62AFB9}"/>
            </c:ext>
          </c:extLst>
        </c:ser>
        <c:ser>
          <c:idx val="1"/>
          <c:order val="1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CONFRONTO!$B$3:$I$3</c15:sqref>
                  </c15:fullRef>
                </c:ext>
              </c:extLst>
              <c:f>(CONFRONTO!$B$3,CONFRONTO!$D$3,CONFRONTO!$F$3,CONFRONTO!$H$3)</c:f>
              <c:strCache>
                <c:ptCount val="4"/>
                <c:pt idx="0">
                  <c:v>AMMESSI</c:v>
                </c:pt>
                <c:pt idx="1">
                  <c:v>REV / SOSP</c:v>
                </c:pt>
                <c:pt idx="2">
                  <c:v>NON AMMESSI</c:v>
                </c:pt>
                <c:pt idx="3">
                  <c:v>NON AMMESSI DPR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CONFRONTO!$B$35:$I$35</c15:sqref>
                  </c15:fullRef>
                </c:ext>
              </c:extLst>
              <c:f>(CONFRONTO!$B$35,CONFRONTO!$D$35,CONFRONTO!$F$35,CONFRONTO!$H$35)</c:f>
              <c:numCache>
                <c:formatCode>0.0</c:formatCode>
                <c:ptCount val="4"/>
                <c:pt idx="0">
                  <c:v>63.352601156069362</c:v>
                </c:pt>
                <c:pt idx="1">
                  <c:v>15.491329479768787</c:v>
                </c:pt>
                <c:pt idx="2">
                  <c:v>5.8959537572254339</c:v>
                </c:pt>
                <c:pt idx="3">
                  <c:v>15.260115606936417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2D-4C7C-82FB-E20B9A62A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69184"/>
        <c:axId val="189070720"/>
      </c:barChart>
      <c:catAx>
        <c:axId val="189069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9070720"/>
        <c:crosses val="autoZero"/>
        <c:auto val="1"/>
        <c:lblAlgn val="ctr"/>
        <c:lblOffset val="100"/>
        <c:noMultiLvlLbl val="0"/>
      </c:catAx>
      <c:valAx>
        <c:axId val="18907072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906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PRIME IPSIA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98594426210074"/>
          <c:y val="0.12093312962745328"/>
          <c:w val="0.86589769707944664"/>
          <c:h val="0.66099032397069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PRIME IPSIA'!$B$12:$C$12,'TOTALE PRIME IPSIA'!$D$12:$E$12,'TOTALE PRIME IPSIA'!$F$12:$G$12,'TOTALE PRIME IPSIA'!$H$12:$I$12)</c:f>
              <c:strCache>
                <c:ptCount val="7"/>
                <c:pt idx="0">
                  <c:v>AMMESSI</c:v>
                </c:pt>
                <c:pt idx="2">
                  <c:v>AMMESSI CON REV.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PRIME IPSIA'!$B$15:$C$15,'TOTALE PRIME IPSIA'!$D$15:$E$15,'TOTALE PRIME IPSIA'!$F$15:$G$15,'TOTALE PRIME IPSIA'!$H$15:$I$15)</c:f>
              <c:numCache>
                <c:formatCode>0.0</c:formatCode>
                <c:ptCount val="8"/>
                <c:pt idx="0">
                  <c:v>48.07692307692308</c:v>
                </c:pt>
                <c:pt idx="2">
                  <c:v>34.615384615384613</c:v>
                </c:pt>
                <c:pt idx="4">
                  <c:v>0</c:v>
                </c:pt>
                <c:pt idx="6">
                  <c:v>17.307692307692307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1-479B-AFAF-CA11F20BE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99424"/>
        <c:axId val="187800960"/>
      </c:barChart>
      <c:catAx>
        <c:axId val="18779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7800960"/>
        <c:crosses val="autoZero"/>
        <c:auto val="1"/>
        <c:lblAlgn val="ctr"/>
        <c:lblOffset val="100"/>
        <c:noMultiLvlLbl val="0"/>
      </c:catAx>
      <c:valAx>
        <c:axId val="18780096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779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PERCENTUALE PRIME IPSEOA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021872265967"/>
          <c:y val="0.12139353674540686"/>
          <c:w val="0.86394225721784801"/>
          <c:h val="0.6503075787401574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PRIME IPSEOA'!$B$11:$C$11,'TOTALE PRIME IPSEOA'!$D$11:$E$11,'TOTALE PRIME IPSEOA'!$F$11:$G$11,'TOTALE PRIME IPSEOA'!$H$11:$I$11)</c:f>
              <c:strCache>
                <c:ptCount val="7"/>
                <c:pt idx="0">
                  <c:v>AMMESSI</c:v>
                </c:pt>
                <c:pt idx="2">
                  <c:v>AMMESSI CON REV.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PRIME IPSEOA'!$B$14:$C$14,'TOTALE PRIME IPSEOA'!$D$14:$E$14,'TOTALE PRIME IPSEOA'!$F$14:$G$14,'TOTALE PRIME IPSEOA'!$H$14:$I$14)</c:f>
              <c:numCache>
                <c:formatCode>0.0</c:formatCode>
                <c:ptCount val="8"/>
                <c:pt idx="0">
                  <c:v>72.61904761904762</c:v>
                </c:pt>
                <c:pt idx="2">
                  <c:v>27.38095238095238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8-4312-9F26-981345656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21056"/>
        <c:axId val="186336000"/>
      </c:barChart>
      <c:catAx>
        <c:axId val="187821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86336000"/>
        <c:crosses val="autoZero"/>
        <c:auto val="1"/>
        <c:lblAlgn val="ctr"/>
        <c:lblOffset val="100"/>
        <c:noMultiLvlLbl val="0"/>
      </c:catAx>
      <c:valAx>
        <c:axId val="18633600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782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SECONDE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789078798034536E-2"/>
          <c:y val="0.11739701958742757"/>
          <c:w val="0.88420619791027733"/>
          <c:h val="0.710086982928786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SECONDE'!$B$17:$C$17,'TOTALE SECONDE'!$D$17:$E$17,'TOTALE SECONDE'!$F$17:$G$17,'TOTALE SECONDE'!$H$17:$I$17)</c:f>
              <c:strCache>
                <c:ptCount val="7"/>
                <c:pt idx="0">
                  <c:v>AMMESSI</c:v>
                </c:pt>
                <c:pt idx="2">
                  <c:v>SOSP.GIUDIZIO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SECONDE'!$B$20:$C$20,'TOTALE SECONDE'!$D$20:$E$20,'TOTALE SECONDE'!$F$20:$G$20,'TOTALE SECONDE'!$H$20:$I$20)</c:f>
              <c:numCache>
                <c:formatCode>0.0</c:formatCode>
                <c:ptCount val="8"/>
                <c:pt idx="0">
                  <c:v>59.090909090909093</c:v>
                </c:pt>
                <c:pt idx="2">
                  <c:v>7.3863636363636367</c:v>
                </c:pt>
                <c:pt idx="4">
                  <c:v>9.0909090909090917</c:v>
                </c:pt>
                <c:pt idx="6">
                  <c:v>24.431818181818183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6-4215-946C-49B2F5751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55936"/>
        <c:axId val="188057472"/>
      </c:barChart>
      <c:catAx>
        <c:axId val="188055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057472"/>
        <c:crosses val="autoZero"/>
        <c:auto val="1"/>
        <c:lblAlgn val="ctr"/>
        <c:lblOffset val="100"/>
        <c:noMultiLvlLbl val="0"/>
      </c:catAx>
      <c:valAx>
        <c:axId val="18805747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05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SECONDE IPSIA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479570650683631E-2"/>
          <c:y val="0.12879164913546123"/>
          <c:w val="0.87815724526971461"/>
          <c:h val="0.711861513494019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SECONDE IPSIA'!$B$11:$C$11,'TOTALE SECONDE IPSIA'!$D$11:$E$11,'TOTALE SECONDE IPSIA'!$F$11:$G$11,'TOTALE SECONDE IPSIA'!$H$11:$I$11)</c:f>
              <c:strCache>
                <c:ptCount val="7"/>
                <c:pt idx="0">
                  <c:v>AMMESSI</c:v>
                </c:pt>
                <c:pt idx="2">
                  <c:v>SOSP.GIUDIZIO</c:v>
                </c:pt>
                <c:pt idx="4">
                  <c:v>NON AMMESSI</c:v>
                </c:pt>
                <c:pt idx="6">
                  <c:v>NON AMMESSI DPR</c:v>
                </c:pt>
              </c:strCache>
            </c:strRef>
          </c:cat>
          <c:val>
            <c:numRef>
              <c:f>('TOTALE SECONDE IPSIA'!$B$14:$C$14,'TOTALE SECONDE IPSIA'!$D$14:$E$14,'TOTALE SECONDE IPSIA'!$F$14:$G$14,'TOTALE SECONDE IPSIA'!$H$14:$I$14)</c:f>
              <c:numCache>
                <c:formatCode>0.0</c:formatCode>
                <c:ptCount val="8"/>
                <c:pt idx="0">
                  <c:v>52.5</c:v>
                </c:pt>
                <c:pt idx="2">
                  <c:v>16.25</c:v>
                </c:pt>
                <c:pt idx="4">
                  <c:v>11.25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7-4F92-A30E-4EEA7AB14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85760"/>
        <c:axId val="188087296"/>
      </c:barChart>
      <c:catAx>
        <c:axId val="188085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087296"/>
        <c:crosses val="autoZero"/>
        <c:auto val="1"/>
        <c:lblAlgn val="ctr"/>
        <c:lblOffset val="100"/>
        <c:noMultiLvlLbl val="0"/>
      </c:catAx>
      <c:valAx>
        <c:axId val="18808729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08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000"/>
              <a:t>PERCENTUALI SECONDE IPSEOA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021872265967"/>
          <c:y val="0.17026381583724967"/>
          <c:w val="0.86394225721784801"/>
          <c:h val="0.663071384851597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('TOTALE SECONDE IPSEOA'!$B$3:$C$3,'TOTALE SECONDE IPSEOA'!$D$3:$E$3,'TOTALE SECONDE IPSEOA'!$F$3:$G$3,'TOTALE SECONDE IPSEOA'!$H$3:$I$3)</c:f>
              <c:strCache>
                <c:ptCount val="7"/>
                <c:pt idx="0">
                  <c:v>AMMESSI</c:v>
                </c:pt>
                <c:pt idx="2">
                  <c:v>SOSP.GIUDIZIO</c:v>
                </c:pt>
                <c:pt idx="4">
                  <c:v>NON AMMESSO</c:v>
                </c:pt>
                <c:pt idx="6">
                  <c:v>NON AMMESSO DPR</c:v>
                </c:pt>
              </c:strCache>
            </c:strRef>
          </c:cat>
          <c:val>
            <c:numRef>
              <c:f>('TOTALE SECONDE IPSEOA'!$B$16:$C$16,'TOTALE SECONDE IPSEOA'!$D$16:$E$16,'TOTALE SECONDE IPSEOA'!$F$16:$G$16,'TOTALE SECONDE IPSEOA'!$H$16:$I$16)</c:f>
              <c:numCache>
                <c:formatCode>0.0</c:formatCode>
                <c:ptCount val="8"/>
                <c:pt idx="0">
                  <c:v>64.583333333333329</c:v>
                </c:pt>
                <c:pt idx="2">
                  <c:v>0</c:v>
                </c:pt>
                <c:pt idx="4">
                  <c:v>7.291666666666667</c:v>
                </c:pt>
                <c:pt idx="6">
                  <c:v>28.125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0-4C51-A73B-A31B11C7F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15584"/>
        <c:axId val="188117376"/>
      </c:barChart>
      <c:catAx>
        <c:axId val="188115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88117376"/>
        <c:crosses val="autoZero"/>
        <c:auto val="1"/>
        <c:lblAlgn val="ctr"/>
        <c:lblOffset val="100"/>
        <c:noMultiLvlLbl val="0"/>
      </c:catAx>
      <c:valAx>
        <c:axId val="18811737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811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1038224</xdr:colOff>
      <xdr:row>63</xdr:row>
      <xdr:rowOff>38100</xdr:rowOff>
    </xdr:from>
    <xdr:to>
      <xdr:col>8</xdr:col>
      <xdr:colOff>581024</xdr:colOff>
      <xdr:row>76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600074</xdr:colOff>
      <xdr:row>0</xdr:row>
      <xdr:rowOff>47625</xdr:rowOff>
    </xdr:from>
    <xdr:to>
      <xdr:col>18</xdr:col>
      <xdr:colOff>285749</xdr:colOff>
      <xdr:row>14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0</xdr:row>
      <xdr:rowOff>57150</xdr:rowOff>
    </xdr:from>
    <xdr:to>
      <xdr:col>18</xdr:col>
      <xdr:colOff>533400</xdr:colOff>
      <xdr:row>12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0</xdr:row>
      <xdr:rowOff>95250</xdr:rowOff>
    </xdr:from>
    <xdr:to>
      <xdr:col>19</xdr:col>
      <xdr:colOff>209550</xdr:colOff>
      <xdr:row>13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161925</xdr:rowOff>
    </xdr:from>
    <xdr:to>
      <xdr:col>18</xdr:col>
      <xdr:colOff>76200</xdr:colOff>
      <xdr:row>16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123824</xdr:colOff>
      <xdr:row>0</xdr:row>
      <xdr:rowOff>47625</xdr:rowOff>
    </xdr:from>
    <xdr:to>
      <xdr:col>18</xdr:col>
      <xdr:colOff>590549</xdr:colOff>
      <xdr:row>13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428624</xdr:colOff>
      <xdr:row>0</xdr:row>
      <xdr:rowOff>114300</xdr:rowOff>
    </xdr:from>
    <xdr:to>
      <xdr:col>18</xdr:col>
      <xdr:colOff>342899</xdr:colOff>
      <xdr:row>15</xdr:row>
      <xdr:rowOff>180975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0</xdr:row>
      <xdr:rowOff>171450</xdr:rowOff>
    </xdr:from>
    <xdr:to>
      <xdr:col>18</xdr:col>
      <xdr:colOff>190500</xdr:colOff>
      <xdr:row>14</xdr:row>
      <xdr:rowOff>104775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95249</xdr:colOff>
      <xdr:row>0</xdr:row>
      <xdr:rowOff>85724</xdr:rowOff>
    </xdr:from>
    <xdr:to>
      <xdr:col>19</xdr:col>
      <xdr:colOff>180974</xdr:colOff>
      <xdr:row>13</xdr:row>
      <xdr:rowOff>76199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85725</xdr:rowOff>
    </xdr:from>
    <xdr:to>
      <xdr:col>18</xdr:col>
      <xdr:colOff>38100</xdr:colOff>
      <xdr:row>14</xdr:row>
      <xdr:rowOff>161925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28577</xdr:rowOff>
    </xdr:from>
    <xdr:to>
      <xdr:col>15</xdr:col>
      <xdr:colOff>495300</xdr:colOff>
      <xdr:row>8</xdr:row>
      <xdr:rowOff>9526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504827</xdr:colOff>
      <xdr:row>0</xdr:row>
      <xdr:rowOff>47625</xdr:rowOff>
    </xdr:from>
    <xdr:to>
      <xdr:col>21</xdr:col>
      <xdr:colOff>438150</xdr:colOff>
      <xdr:row>7</xdr:row>
      <xdr:rowOff>180974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4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8</xdr:row>
      <xdr:rowOff>19051</xdr:rowOff>
    </xdr:from>
    <xdr:to>
      <xdr:col>15</xdr:col>
      <xdr:colOff>504825</xdr:colOff>
      <xdr:row>16</xdr:row>
      <xdr:rowOff>85725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4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504828</xdr:colOff>
      <xdr:row>8</xdr:row>
      <xdr:rowOff>9526</xdr:rowOff>
    </xdr:from>
    <xdr:to>
      <xdr:col>21</xdr:col>
      <xdr:colOff>466725</xdr:colOff>
      <xdr:row>16</xdr:row>
      <xdr:rowOff>104776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4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9525</xdr:colOff>
      <xdr:row>16</xdr:row>
      <xdr:rowOff>76201</xdr:rowOff>
    </xdr:from>
    <xdr:to>
      <xdr:col>15</xdr:col>
      <xdr:colOff>514351</xdr:colOff>
      <xdr:row>24</xdr:row>
      <xdr:rowOff>171450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4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514350</xdr:colOff>
      <xdr:row>16</xdr:row>
      <xdr:rowOff>133350</xdr:rowOff>
    </xdr:from>
    <xdr:to>
      <xdr:col>23</xdr:col>
      <xdr:colOff>209550</xdr:colOff>
      <xdr:row>30</xdr:row>
      <xdr:rowOff>152400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AE51C92-FBB4-4738-9A02-B3FFE1409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30</xdr:row>
      <xdr:rowOff>28575</xdr:rowOff>
    </xdr:from>
    <xdr:to>
      <xdr:col>8</xdr:col>
      <xdr:colOff>609599</xdr:colOff>
      <xdr:row>43</xdr:row>
      <xdr:rowOff>85725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28577</xdr:rowOff>
    </xdr:from>
    <xdr:to>
      <xdr:col>15</xdr:col>
      <xdr:colOff>495300</xdr:colOff>
      <xdr:row>8</xdr:row>
      <xdr:rowOff>9526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065981A-D6E6-47C6-BCCB-5BF0B110F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504827</xdr:colOff>
      <xdr:row>0</xdr:row>
      <xdr:rowOff>47625</xdr:rowOff>
    </xdr:from>
    <xdr:to>
      <xdr:col>21</xdr:col>
      <xdr:colOff>438150</xdr:colOff>
      <xdr:row>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1B20023-1FF9-4E54-8225-970D195BF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8</xdr:row>
      <xdr:rowOff>19051</xdr:rowOff>
    </xdr:from>
    <xdr:to>
      <xdr:col>15</xdr:col>
      <xdr:colOff>504825</xdr:colOff>
      <xdr:row>16</xdr:row>
      <xdr:rowOff>85725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0302AFB-88A6-4012-91CE-E9DDFBE06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504828</xdr:colOff>
      <xdr:row>8</xdr:row>
      <xdr:rowOff>9526</xdr:rowOff>
    </xdr:from>
    <xdr:to>
      <xdr:col>21</xdr:col>
      <xdr:colOff>466725</xdr:colOff>
      <xdr:row>16</xdr:row>
      <xdr:rowOff>104776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E839E5F-480D-4A2D-B0D6-B6DCF51B0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9525</xdr:colOff>
      <xdr:row>16</xdr:row>
      <xdr:rowOff>76201</xdr:rowOff>
    </xdr:from>
    <xdr:to>
      <xdr:col>15</xdr:col>
      <xdr:colOff>514351</xdr:colOff>
      <xdr:row>24</xdr:row>
      <xdr:rowOff>171450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B4731DB-87CC-4C1A-8CAC-658DA98DB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523875</xdr:colOff>
      <xdr:row>16</xdr:row>
      <xdr:rowOff>85725</xdr:rowOff>
    </xdr:from>
    <xdr:to>
      <xdr:col>23</xdr:col>
      <xdr:colOff>219075</xdr:colOff>
      <xdr:row>30</xdr:row>
      <xdr:rowOff>104775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DFB8F4E-B76A-4DB4-83B3-062905218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28577</xdr:rowOff>
    </xdr:from>
    <xdr:to>
      <xdr:col>15</xdr:col>
      <xdr:colOff>495300</xdr:colOff>
      <xdr:row>8</xdr:row>
      <xdr:rowOff>9526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E194818-3C14-4EA8-BC0F-1923C2920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504827</xdr:colOff>
      <xdr:row>0</xdr:row>
      <xdr:rowOff>47625</xdr:rowOff>
    </xdr:from>
    <xdr:to>
      <xdr:col>21</xdr:col>
      <xdr:colOff>438150</xdr:colOff>
      <xdr:row>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1012092-8EB9-425A-8EBE-917704459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8</xdr:row>
      <xdr:rowOff>19051</xdr:rowOff>
    </xdr:from>
    <xdr:to>
      <xdr:col>15</xdr:col>
      <xdr:colOff>504825</xdr:colOff>
      <xdr:row>16</xdr:row>
      <xdr:rowOff>85725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10847B5-562F-463D-BAF9-20956B77D6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504828</xdr:colOff>
      <xdr:row>8</xdr:row>
      <xdr:rowOff>9526</xdr:rowOff>
    </xdr:from>
    <xdr:to>
      <xdr:col>21</xdr:col>
      <xdr:colOff>466725</xdr:colOff>
      <xdr:row>16</xdr:row>
      <xdr:rowOff>104776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E70B49B-21CC-42AE-A892-6A9D9CA9E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9525</xdr:colOff>
      <xdr:row>16</xdr:row>
      <xdr:rowOff>76201</xdr:rowOff>
    </xdr:from>
    <xdr:to>
      <xdr:col>15</xdr:col>
      <xdr:colOff>514351</xdr:colOff>
      <xdr:row>24</xdr:row>
      <xdr:rowOff>171450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5E2BA526-9DB1-4444-9BF9-65642429A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523875</xdr:colOff>
      <xdr:row>16</xdr:row>
      <xdr:rowOff>128587</xdr:rowOff>
    </xdr:from>
    <xdr:to>
      <xdr:col>23</xdr:col>
      <xdr:colOff>219075</xdr:colOff>
      <xdr:row>30</xdr:row>
      <xdr:rowOff>147637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1BD5796-F40B-B118-CAAF-592F588984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5</xdr:row>
      <xdr:rowOff>9525</xdr:rowOff>
    </xdr:from>
    <xdr:to>
      <xdr:col>11</xdr:col>
      <xdr:colOff>276225</xdr:colOff>
      <xdr:row>19</xdr:row>
      <xdr:rowOff>28575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4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5</xdr:row>
      <xdr:rowOff>28575</xdr:rowOff>
    </xdr:from>
    <xdr:to>
      <xdr:col>11</xdr:col>
      <xdr:colOff>295275</xdr:colOff>
      <xdr:row>19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190500</xdr:rowOff>
    </xdr:from>
    <xdr:to>
      <xdr:col>11</xdr:col>
      <xdr:colOff>314325</xdr:colOff>
      <xdr:row>19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5</xdr:row>
      <xdr:rowOff>19050</xdr:rowOff>
    </xdr:from>
    <xdr:to>
      <xdr:col>11</xdr:col>
      <xdr:colOff>285750</xdr:colOff>
      <xdr:row>19</xdr:row>
      <xdr:rowOff>38100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19052</xdr:rowOff>
    </xdr:from>
    <xdr:to>
      <xdr:col>4</xdr:col>
      <xdr:colOff>342900</xdr:colOff>
      <xdr:row>48</xdr:row>
      <xdr:rowOff>180975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6F5902-0BEB-44F6-9CED-C45DD5271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371478</xdr:colOff>
      <xdr:row>35</xdr:row>
      <xdr:rowOff>28575</xdr:rowOff>
    </xdr:from>
    <xdr:to>
      <xdr:col>10</xdr:col>
      <xdr:colOff>9525</xdr:colOff>
      <xdr:row>49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30CF93A-BA54-40AC-9219-905168442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35</xdr:row>
      <xdr:rowOff>28576</xdr:rowOff>
    </xdr:from>
    <xdr:to>
      <xdr:col>14</xdr:col>
      <xdr:colOff>552450</xdr:colOff>
      <xdr:row>48</xdr:row>
      <xdr:rowOff>180975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0E3B695-17BB-4806-9ED0-390E15078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542929</xdr:colOff>
      <xdr:row>35</xdr:row>
      <xdr:rowOff>28576</xdr:rowOff>
    </xdr:from>
    <xdr:to>
      <xdr:col>19</xdr:col>
      <xdr:colOff>371475</xdr:colOff>
      <xdr:row>49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F487F63-05AD-43BF-8B4B-5FE3935BC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390525</xdr:colOff>
      <xdr:row>35</xdr:row>
      <xdr:rowOff>47625</xdr:rowOff>
    </xdr:from>
    <xdr:to>
      <xdr:col>24</xdr:col>
      <xdr:colOff>381000</xdr:colOff>
      <xdr:row>49</xdr:row>
      <xdr:rowOff>28574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3726A75-3899-4AC0-9B52-8E6A0D9E5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352425</xdr:colOff>
      <xdr:row>1</xdr:row>
      <xdr:rowOff>142873</xdr:rowOff>
    </xdr:from>
    <xdr:to>
      <xdr:col>22</xdr:col>
      <xdr:colOff>114300</xdr:colOff>
      <xdr:row>34</xdr:row>
      <xdr:rowOff>19049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AED2F6-D0D8-47C1-9BFE-4B6F7D206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47</xdr:row>
      <xdr:rowOff>28575</xdr:rowOff>
    </xdr:from>
    <xdr:to>
      <xdr:col>9</xdr:col>
      <xdr:colOff>38100</xdr:colOff>
      <xdr:row>59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161924</xdr:colOff>
      <xdr:row>0</xdr:row>
      <xdr:rowOff>104775</xdr:rowOff>
    </xdr:from>
    <xdr:to>
      <xdr:col>17</xdr:col>
      <xdr:colOff>266699</xdr:colOff>
      <xdr:row>15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104774</xdr:colOff>
      <xdr:row>0</xdr:row>
      <xdr:rowOff>114300</xdr:rowOff>
    </xdr:from>
    <xdr:to>
      <xdr:col>17</xdr:col>
      <xdr:colOff>476249</xdr:colOff>
      <xdr:row>14</xdr:row>
      <xdr:rowOff>180975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0</xdr:row>
      <xdr:rowOff>114300</xdr:rowOff>
    </xdr:from>
    <xdr:to>
      <xdr:col>17</xdr:col>
      <xdr:colOff>409575</xdr:colOff>
      <xdr:row>13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438148</xdr:colOff>
      <xdr:row>0</xdr:row>
      <xdr:rowOff>190499</xdr:rowOff>
    </xdr:from>
    <xdr:to>
      <xdr:col>18</xdr:col>
      <xdr:colOff>323849</xdr:colOff>
      <xdr:row>14</xdr:row>
      <xdr:rowOff>180974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0</xdr:row>
      <xdr:rowOff>57151</xdr:rowOff>
    </xdr:from>
    <xdr:to>
      <xdr:col>18</xdr:col>
      <xdr:colOff>409575</xdr:colOff>
      <xdr:row>13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38099</xdr:colOff>
      <xdr:row>0</xdr:row>
      <xdr:rowOff>9525</xdr:rowOff>
    </xdr:from>
    <xdr:to>
      <xdr:col>18</xdr:col>
      <xdr:colOff>495300</xdr:colOff>
      <xdr:row>13</xdr:row>
      <xdr:rowOff>57150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63"/>
  <sheetViews>
    <sheetView showGridLines="0" showRowColHeaders="0" workbookViewId="0">
      <selection activeCell="C89" sqref="C89"/>
    </sheetView>
  </sheetViews>
  <sheetFormatPr defaultRowHeight="15" x14ac:dyDescent="0.25"/>
  <cols>
    <col min="1" max="1" width="15.5703125" customWidth="1"/>
    <col min="2" max="9" width="9.140625" style="1"/>
  </cols>
  <sheetData>
    <row r="1" spans="1:9" x14ac:dyDescent="0.25">
      <c r="A1" s="44" t="s">
        <v>40</v>
      </c>
    </row>
    <row r="3" spans="1:9" hidden="1" x14ac:dyDescent="0.25">
      <c r="A3" t="s">
        <v>0</v>
      </c>
      <c r="B3" s="56" t="s">
        <v>53</v>
      </c>
      <c r="C3" s="56"/>
      <c r="D3" s="56" t="s">
        <v>55</v>
      </c>
      <c r="E3" s="56"/>
      <c r="F3" s="56" t="s">
        <v>56</v>
      </c>
      <c r="G3" s="56"/>
      <c r="H3" s="56" t="s">
        <v>57</v>
      </c>
      <c r="I3" s="56"/>
    </row>
    <row r="4" spans="1:9" hidden="1" x14ac:dyDescent="0.25">
      <c r="D4" s="56" t="s">
        <v>54</v>
      </c>
      <c r="E4" s="56"/>
    </row>
    <row r="5" spans="1:9" hidden="1" x14ac:dyDescent="0.25">
      <c r="B5" s="1" t="s">
        <v>51</v>
      </c>
      <c r="C5" s="1" t="s">
        <v>52</v>
      </c>
      <c r="D5" s="1" t="s">
        <v>51</v>
      </c>
      <c r="E5" s="1" t="s">
        <v>52</v>
      </c>
      <c r="F5" s="1" t="s">
        <v>51</v>
      </c>
      <c r="G5" s="1" t="s">
        <v>52</v>
      </c>
      <c r="H5" s="1" t="s">
        <v>51</v>
      </c>
      <c r="I5" s="1" t="s">
        <v>52</v>
      </c>
    </row>
    <row r="6" spans="1:9" hidden="1" x14ac:dyDescent="0.25">
      <c r="A6" t="s">
        <v>1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</row>
    <row r="7" spans="1:9" hidden="1" x14ac:dyDescent="0.25">
      <c r="A7" t="s">
        <v>4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</row>
    <row r="8" spans="1:9" hidden="1" x14ac:dyDescent="0.25">
      <c r="A8" t="s">
        <v>6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</row>
    <row r="9" spans="1:9" hidden="1" x14ac:dyDescent="0.25">
      <c r="A9" t="s">
        <v>7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</row>
    <row r="10" spans="1:9" hidden="1" x14ac:dyDescent="0.25">
      <c r="A10" t="s">
        <v>2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</row>
    <row r="11" spans="1:9" hidden="1" x14ac:dyDescent="0.25">
      <c r="A11" t="s">
        <v>41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</row>
    <row r="12" spans="1:9" hidden="1" x14ac:dyDescent="0.25">
      <c r="A12" t="s">
        <v>3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</row>
    <row r="13" spans="1:9" hidden="1" x14ac:dyDescent="0.25">
      <c r="A13" t="s">
        <v>5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</row>
    <row r="14" spans="1:9" hidden="1" x14ac:dyDescent="0.25">
      <c r="A14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</row>
    <row r="15" spans="1:9" hidden="1" x14ac:dyDescent="0.25">
      <c r="A15" t="s">
        <v>11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</row>
    <row r="16" spans="1:9" hidden="1" x14ac:dyDescent="0.25">
      <c r="A16" t="s">
        <v>13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</row>
    <row r="17" spans="1:9" hidden="1" x14ac:dyDescent="0.25">
      <c r="A17" t="s">
        <v>14</v>
      </c>
      <c r="B17" s="1" t="e">
        <f>#REF!</f>
        <v>#REF!</v>
      </c>
      <c r="C17" s="1" t="e">
        <f>#REF!</f>
        <v>#REF!</v>
      </c>
      <c r="D17" s="1" t="e">
        <f>#REF!</f>
        <v>#REF!</v>
      </c>
      <c r="E17" s="1" t="e">
        <f>#REF!</f>
        <v>#REF!</v>
      </c>
      <c r="F17" s="1" t="e">
        <f>#REF!</f>
        <v>#REF!</v>
      </c>
      <c r="G17" s="1" t="e">
        <f>#REF!</f>
        <v>#REF!</v>
      </c>
      <c r="H17" s="1" t="e">
        <f>#REF!</f>
        <v>#REF!</v>
      </c>
      <c r="I17" s="1" t="e">
        <f>#REF!</f>
        <v>#REF!</v>
      </c>
    </row>
    <row r="18" spans="1:9" hidden="1" x14ac:dyDescent="0.25">
      <c r="A18" t="s">
        <v>15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</row>
    <row r="19" spans="1:9" hidden="1" x14ac:dyDescent="0.25">
      <c r="A19" t="s">
        <v>16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</row>
    <row r="20" spans="1:9" hidden="1" x14ac:dyDescent="0.25">
      <c r="A20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</row>
    <row r="21" spans="1:9" hidden="1" x14ac:dyDescent="0.25">
      <c r="A21" t="s">
        <v>12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</row>
    <row r="22" spans="1:9" hidden="1" x14ac:dyDescent="0.25">
      <c r="A22" t="s">
        <v>10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</row>
    <row r="23" spans="1:9" hidden="1" x14ac:dyDescent="0.25">
      <c r="A23" t="s">
        <v>47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</row>
    <row r="24" spans="1:9" hidden="1" x14ac:dyDescent="0.25">
      <c r="A24" t="s">
        <v>46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</row>
    <row r="25" spans="1:9" hidden="1" x14ac:dyDescent="0.25">
      <c r="A25" t="s">
        <v>45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</row>
    <row r="26" spans="1:9" hidden="1" x14ac:dyDescent="0.25">
      <c r="A26" t="s">
        <v>48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</row>
    <row r="27" spans="1:9" hidden="1" x14ac:dyDescent="0.25">
      <c r="A27" t="s">
        <v>49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</row>
    <row r="28" spans="1:9" hidden="1" x14ac:dyDescent="0.25">
      <c r="A28" t="s">
        <v>50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</row>
    <row r="29" spans="1:9" hidden="1" x14ac:dyDescent="0.25">
      <c r="A29" t="s">
        <v>44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</row>
    <row r="30" spans="1:9" hidden="1" x14ac:dyDescent="0.25">
      <c r="A30" t="s">
        <v>43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</row>
    <row r="31" spans="1:9" hidden="1" x14ac:dyDescent="0.25">
      <c r="A31" t="s">
        <v>42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</row>
    <row r="32" spans="1:9" hidden="1" x14ac:dyDescent="0.25">
      <c r="A32" t="s">
        <v>17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</row>
    <row r="33" spans="1:9" hidden="1" x14ac:dyDescent="0.25">
      <c r="A33" t="s">
        <v>21</v>
      </c>
      <c r="B33" s="1" t="e">
        <f>#REF!</f>
        <v>#REF!</v>
      </c>
      <c r="C33" s="1" t="e">
        <f>#REF!</f>
        <v>#REF!</v>
      </c>
      <c r="D33" s="1" t="e">
        <f>#REF!</f>
        <v>#REF!</v>
      </c>
      <c r="E33" s="1" t="e">
        <f>#REF!</f>
        <v>#REF!</v>
      </c>
      <c r="F33" s="1" t="e">
        <f>#REF!</f>
        <v>#REF!</v>
      </c>
      <c r="G33" s="1" t="e">
        <f>#REF!</f>
        <v>#REF!</v>
      </c>
      <c r="H33" s="1" t="e">
        <f>#REF!</f>
        <v>#REF!</v>
      </c>
      <c r="I33" s="1" t="e">
        <f>#REF!</f>
        <v>#REF!</v>
      </c>
    </row>
    <row r="34" spans="1:9" hidden="1" x14ac:dyDescent="0.25">
      <c r="A34" t="s">
        <v>18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</row>
    <row r="35" spans="1:9" hidden="1" x14ac:dyDescent="0.25">
      <c r="A35" t="s">
        <v>22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</row>
    <row r="36" spans="1:9" hidden="1" x14ac:dyDescent="0.25">
      <c r="A36" t="s">
        <v>24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</row>
    <row r="37" spans="1:9" hidden="1" x14ac:dyDescent="0.25">
      <c r="A37" t="s">
        <v>19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</row>
    <row r="38" spans="1:9" hidden="1" x14ac:dyDescent="0.25">
      <c r="A38" t="s">
        <v>23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</row>
    <row r="39" spans="1:9" hidden="1" x14ac:dyDescent="0.25">
      <c r="A39" t="s">
        <v>25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</row>
    <row r="40" spans="1:9" hidden="1" x14ac:dyDescent="0.25">
      <c r="A40" t="s">
        <v>20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</row>
    <row r="41" spans="1:9" hidden="1" x14ac:dyDescent="0.25">
      <c r="A41" t="s">
        <v>26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</row>
    <row r="42" spans="1:9" hidden="1" x14ac:dyDescent="0.25">
      <c r="A42" t="s">
        <v>27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</row>
    <row r="43" spans="1:9" hidden="1" x14ac:dyDescent="0.25">
      <c r="A43" t="s">
        <v>28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</row>
    <row r="44" spans="1:9" hidden="1" x14ac:dyDescent="0.25">
      <c r="A44" t="s">
        <v>32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</row>
    <row r="45" spans="1:9" hidden="1" x14ac:dyDescent="0.25">
      <c r="A45" t="s">
        <v>35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</row>
    <row r="46" spans="1:9" hidden="1" x14ac:dyDescent="0.25">
      <c r="A46" t="s">
        <v>29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</row>
    <row r="47" spans="1:9" hidden="1" x14ac:dyDescent="0.25">
      <c r="A47" t="s">
        <v>33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</row>
    <row r="48" spans="1:9" hidden="1" x14ac:dyDescent="0.25">
      <c r="A48" t="s">
        <v>36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</row>
    <row r="49" spans="1:13" hidden="1" x14ac:dyDescent="0.25">
      <c r="A49" t="s">
        <v>30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</row>
    <row r="50" spans="1:13" hidden="1" x14ac:dyDescent="0.25">
      <c r="A50" t="s">
        <v>34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</row>
    <row r="51" spans="1:13" hidden="1" x14ac:dyDescent="0.25">
      <c r="A51" t="s">
        <v>37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</row>
    <row r="52" spans="1:13" hidden="1" x14ac:dyDescent="0.25">
      <c r="A52" t="s">
        <v>31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</row>
    <row r="53" spans="1:13" hidden="1" x14ac:dyDescent="0.25">
      <c r="A53" t="s">
        <v>38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</row>
    <row r="54" spans="1:13" hidden="1" x14ac:dyDescent="0.25">
      <c r="A54" t="s">
        <v>39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</row>
    <row r="55" spans="1:13" ht="15.75" thickBot="1" x14ac:dyDescent="0.3"/>
    <row r="56" spans="1:13" x14ac:dyDescent="0.25">
      <c r="B56" s="50" t="s">
        <v>53</v>
      </c>
      <c r="C56" s="51"/>
      <c r="D56" s="50" t="s">
        <v>75</v>
      </c>
      <c r="E56" s="51"/>
      <c r="F56" s="50" t="s">
        <v>62</v>
      </c>
      <c r="G56" s="51"/>
      <c r="H56" s="50" t="s">
        <v>61</v>
      </c>
      <c r="I56" s="51"/>
    </row>
    <row r="57" spans="1:13" x14ac:dyDescent="0.25">
      <c r="B57" s="3"/>
      <c r="C57" s="4"/>
      <c r="D57" s="52"/>
      <c r="E57" s="53"/>
      <c r="F57" s="3"/>
      <c r="G57" s="4"/>
      <c r="H57" s="3"/>
      <c r="I57" s="4"/>
    </row>
    <row r="58" spans="1:13" x14ac:dyDescent="0.25">
      <c r="A58" s="9" t="s">
        <v>63</v>
      </c>
      <c r="B58" s="54" t="e">
        <f>B62+C62</f>
        <v>#REF!</v>
      </c>
      <c r="C58" s="55"/>
      <c r="D58" s="54" t="e">
        <f>D62+E62</f>
        <v>#REF!</v>
      </c>
      <c r="E58" s="55"/>
      <c r="F58" s="54" t="e">
        <f>F62+G62</f>
        <v>#REF!</v>
      </c>
      <c r="G58" s="55"/>
      <c r="H58" s="54" t="e">
        <f>H62+I62</f>
        <v>#REF!</v>
      </c>
      <c r="I58" s="55"/>
      <c r="J58" s="14" t="e">
        <f>SUM(B58:I58)</f>
        <v>#REF!</v>
      </c>
    </row>
    <row r="59" spans="1:13" ht="15.75" thickBot="1" x14ac:dyDescent="0.3">
      <c r="A59" s="9" t="s">
        <v>64</v>
      </c>
      <c r="B59" s="48" t="e">
        <f>B58*100/$J62</f>
        <v>#REF!</v>
      </c>
      <c r="C59" s="49"/>
      <c r="D59" s="48" t="e">
        <f>D58*100/$J62</f>
        <v>#REF!</v>
      </c>
      <c r="E59" s="49"/>
      <c r="F59" s="48" t="e">
        <f>F58*100/$J62</f>
        <v>#REF!</v>
      </c>
      <c r="G59" s="49"/>
      <c r="H59" s="48" t="e">
        <f>H58*100/$J62</f>
        <v>#REF!</v>
      </c>
      <c r="I59" s="49"/>
      <c r="J59" s="17" t="e">
        <f>SUM(B59:I59)</f>
        <v>#REF!</v>
      </c>
    </row>
    <row r="60" spans="1:13" x14ac:dyDescent="0.25">
      <c r="B60" s="12"/>
      <c r="C60" s="13"/>
      <c r="D60" s="12"/>
      <c r="E60" s="13"/>
      <c r="F60" s="12"/>
      <c r="G60" s="13"/>
      <c r="H60" s="12"/>
      <c r="I60" s="13"/>
    </row>
    <row r="61" spans="1:13" x14ac:dyDescent="0.25">
      <c r="B61" s="5" t="s">
        <v>51</v>
      </c>
      <c r="C61" s="6" t="s">
        <v>52</v>
      </c>
      <c r="D61" s="5" t="s">
        <v>51</v>
      </c>
      <c r="E61" s="6" t="s">
        <v>52</v>
      </c>
      <c r="F61" s="5" t="s">
        <v>51</v>
      </c>
      <c r="G61" s="6" t="s">
        <v>52</v>
      </c>
      <c r="H61" s="5" t="s">
        <v>51</v>
      </c>
      <c r="I61" s="6" t="s">
        <v>52</v>
      </c>
      <c r="J61" s="14" t="s">
        <v>60</v>
      </c>
      <c r="L61" s="14" t="s">
        <v>58</v>
      </c>
      <c r="M61" s="14" t="s">
        <v>59</v>
      </c>
    </row>
    <row r="62" spans="1:13" x14ac:dyDescent="0.25">
      <c r="A62" s="9" t="s">
        <v>63</v>
      </c>
      <c r="B62" s="10" t="e">
        <f t="shared" ref="B62:I62" si="0">SUM(B6:B54)</f>
        <v>#REF!</v>
      </c>
      <c r="C62" s="11" t="e">
        <f t="shared" si="0"/>
        <v>#REF!</v>
      </c>
      <c r="D62" s="10" t="e">
        <f t="shared" si="0"/>
        <v>#REF!</v>
      </c>
      <c r="E62" s="11" t="e">
        <f t="shared" si="0"/>
        <v>#REF!</v>
      </c>
      <c r="F62" s="10" t="e">
        <f t="shared" si="0"/>
        <v>#REF!</v>
      </c>
      <c r="G62" s="11" t="e">
        <f t="shared" si="0"/>
        <v>#REF!</v>
      </c>
      <c r="H62" s="10" t="e">
        <f t="shared" si="0"/>
        <v>#REF!</v>
      </c>
      <c r="I62" s="11" t="e">
        <f t="shared" si="0"/>
        <v>#REF!</v>
      </c>
      <c r="J62" s="14" t="e">
        <f>SUM(B62:I62)</f>
        <v>#REF!</v>
      </c>
      <c r="L62" s="14" t="e">
        <f>B62+D62+F62+H62</f>
        <v>#REF!</v>
      </c>
      <c r="M62" s="14" t="e">
        <f>C62+E62+G62+I62</f>
        <v>#REF!</v>
      </c>
    </row>
    <row r="63" spans="1:13" ht="15.75" thickBot="1" x14ac:dyDescent="0.3">
      <c r="A63" s="9" t="s">
        <v>64</v>
      </c>
      <c r="B63" s="15" t="e">
        <f t="shared" ref="B63:I63" si="1">B62*100/$J62</f>
        <v>#REF!</v>
      </c>
      <c r="C63" s="16" t="e">
        <f t="shared" si="1"/>
        <v>#REF!</v>
      </c>
      <c r="D63" s="15" t="e">
        <f t="shared" si="1"/>
        <v>#REF!</v>
      </c>
      <c r="E63" s="16" t="e">
        <f t="shared" si="1"/>
        <v>#REF!</v>
      </c>
      <c r="F63" s="15" t="e">
        <f t="shared" si="1"/>
        <v>#REF!</v>
      </c>
      <c r="G63" s="16" t="e">
        <f t="shared" si="1"/>
        <v>#REF!</v>
      </c>
      <c r="H63" s="15" t="e">
        <f t="shared" si="1"/>
        <v>#REF!</v>
      </c>
      <c r="I63" s="16" t="e">
        <f t="shared" si="1"/>
        <v>#REF!</v>
      </c>
      <c r="J63" s="17" t="e">
        <f>SUM(B63:I63)</f>
        <v>#REF!</v>
      </c>
    </row>
  </sheetData>
  <sheetProtection password="FDCA" sheet="1" objects="1" scenarios="1"/>
  <mergeCells count="18">
    <mergeCell ref="B3:C3"/>
    <mergeCell ref="D4:E4"/>
    <mergeCell ref="F3:G3"/>
    <mergeCell ref="H3:I3"/>
    <mergeCell ref="D3:E3"/>
    <mergeCell ref="B59:C59"/>
    <mergeCell ref="D59:E59"/>
    <mergeCell ref="F59:G59"/>
    <mergeCell ref="H59:I59"/>
    <mergeCell ref="B56:C56"/>
    <mergeCell ref="D56:E56"/>
    <mergeCell ref="F56:G56"/>
    <mergeCell ref="H56:I56"/>
    <mergeCell ref="D57:E57"/>
    <mergeCell ref="B58:C58"/>
    <mergeCell ref="D58:E58"/>
    <mergeCell ref="F58:G58"/>
    <mergeCell ref="H58:I5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M23"/>
  <sheetViews>
    <sheetView showGridLines="0" showRowColHeaders="0" workbookViewId="0">
      <selection activeCell="Q21" sqref="Q21"/>
    </sheetView>
  </sheetViews>
  <sheetFormatPr defaultRowHeight="15" x14ac:dyDescent="0.25"/>
  <cols>
    <col min="1" max="1" width="15.5703125" customWidth="1"/>
    <col min="2" max="9" width="9.140625" style="1"/>
  </cols>
  <sheetData>
    <row r="1" spans="1:9" x14ac:dyDescent="0.25">
      <c r="A1" s="20" t="s">
        <v>67</v>
      </c>
    </row>
    <row r="3" spans="1:9" x14ac:dyDescent="0.25">
      <c r="A3" t="s">
        <v>0</v>
      </c>
      <c r="B3" s="56" t="s">
        <v>53</v>
      </c>
      <c r="C3" s="56"/>
      <c r="D3" s="56" t="s">
        <v>54</v>
      </c>
      <c r="E3" s="56"/>
      <c r="F3" s="56" t="s">
        <v>56</v>
      </c>
      <c r="G3" s="56"/>
      <c r="H3" s="56" t="s">
        <v>57</v>
      </c>
      <c r="I3" s="56"/>
    </row>
    <row r="5" spans="1:9" x14ac:dyDescent="0.25">
      <c r="B5" s="2" t="s">
        <v>51</v>
      </c>
      <c r="C5" s="2" t="s">
        <v>52</v>
      </c>
      <c r="D5" s="2" t="s">
        <v>51</v>
      </c>
      <c r="E5" s="2" t="s">
        <v>52</v>
      </c>
      <c r="F5" s="2" t="s">
        <v>51</v>
      </c>
      <c r="G5" s="2" t="s">
        <v>52</v>
      </c>
      <c r="H5" s="2" t="s">
        <v>51</v>
      </c>
      <c r="I5" s="2" t="s">
        <v>52</v>
      </c>
    </row>
    <row r="6" spans="1:9" x14ac:dyDescent="0.25">
      <c r="A6" s="22" t="s">
        <v>47</v>
      </c>
      <c r="B6" s="2">
        <f>'TOTALE TERZE IPSEOA'!B6</f>
        <v>8</v>
      </c>
      <c r="C6" s="2">
        <f>'TOTALE TERZE IPSEOA'!C6</f>
        <v>11</v>
      </c>
      <c r="D6" s="2">
        <f>'TOTALE TERZE IPSEOA'!D6</f>
        <v>0</v>
      </c>
      <c r="E6" s="2">
        <f>'TOTALE TERZE IPSEOA'!E6</f>
        <v>0</v>
      </c>
      <c r="F6" s="2">
        <f>'TOTALE TERZE IPSEOA'!F6</f>
        <v>1</v>
      </c>
      <c r="G6" s="2">
        <f>'TOTALE TERZE IPSEOA'!G6</f>
        <v>0</v>
      </c>
      <c r="H6" s="2">
        <f>'TOTALE TERZE IPSEOA'!H6</f>
        <v>4</v>
      </c>
      <c r="I6" s="2">
        <f>'TOTALE TERZE IPSEOA'!I6</f>
        <v>0</v>
      </c>
    </row>
    <row r="7" spans="1:9" x14ac:dyDescent="0.25">
      <c r="A7" s="22" t="s">
        <v>46</v>
      </c>
      <c r="B7" s="2">
        <f>'TOTALE TERZE IPSEOA'!B7</f>
        <v>7</v>
      </c>
      <c r="C7" s="2">
        <f>'TOTALE TERZE IPSEOA'!C7</f>
        <v>0</v>
      </c>
      <c r="D7" s="2">
        <f>'TOTALE TERZE IPSEOA'!D7</f>
        <v>7</v>
      </c>
      <c r="E7" s="2">
        <f>'TOTALE TERZE IPSEOA'!E7</f>
        <v>1</v>
      </c>
      <c r="F7" s="2">
        <f>'TOTALE TERZE IPSEOA'!F7</f>
        <v>0</v>
      </c>
      <c r="G7" s="2">
        <f>'TOTALE TERZE IPSEOA'!G7</f>
        <v>0</v>
      </c>
      <c r="H7" s="2">
        <f>'TOTALE TERZE IPSEOA'!H7</f>
        <v>1</v>
      </c>
      <c r="I7" s="2">
        <f>'TOTALE TERZE IPSEOA'!I7</f>
        <v>1</v>
      </c>
    </row>
    <row r="8" spans="1:9" x14ac:dyDescent="0.25">
      <c r="A8" s="21" t="s">
        <v>45</v>
      </c>
      <c r="B8" s="2">
        <f>'TOTALE TERZE IPSEOA'!B8</f>
        <v>8</v>
      </c>
      <c r="C8" s="2">
        <f>'TOTALE TERZE IPSEOA'!C8</f>
        <v>6</v>
      </c>
      <c r="D8" s="2">
        <f>'TOTALE TERZE IPSEOA'!D8</f>
        <v>1</v>
      </c>
      <c r="E8" s="2">
        <f>'TOTALE TERZE IPSEOA'!E8</f>
        <v>1</v>
      </c>
      <c r="F8" s="2">
        <f>'TOTALE TERZE IPSEOA'!F8</f>
        <v>1</v>
      </c>
      <c r="G8" s="2">
        <f>'TOTALE TERZE IPSEOA'!G8</f>
        <v>0</v>
      </c>
      <c r="H8" s="2">
        <f>'TOTALE TERZE IPSEOA'!H8</f>
        <v>1</v>
      </c>
      <c r="I8" s="2">
        <f>'TOTALE TERZE IPSEOA'!I8</f>
        <v>1</v>
      </c>
    </row>
    <row r="9" spans="1:9" x14ac:dyDescent="0.25">
      <c r="A9" s="21" t="s">
        <v>48</v>
      </c>
      <c r="B9" s="2">
        <f>'TOTALE TERZE IPSEOA'!B9</f>
        <v>6</v>
      </c>
      <c r="C9" s="2">
        <f>'TOTALE TERZE IPSEOA'!C9</f>
        <v>3</v>
      </c>
      <c r="D9" s="2">
        <f>'TOTALE TERZE IPSEOA'!D9</f>
        <v>0</v>
      </c>
      <c r="E9" s="2">
        <f>'TOTALE TERZE IPSEOA'!E9</f>
        <v>0</v>
      </c>
      <c r="F9" s="2">
        <f>'TOTALE TERZE IPSEOA'!F9</f>
        <v>3</v>
      </c>
      <c r="G9" s="2">
        <f>'TOTALE TERZE IPSEOA'!G9</f>
        <v>0</v>
      </c>
      <c r="H9" s="2">
        <f>'TOTALE TERZE IPSEOA'!H9</f>
        <v>2</v>
      </c>
      <c r="I9" s="2">
        <f>'TOTALE TERZE IPSEOA'!I9</f>
        <v>3</v>
      </c>
    </row>
    <row r="10" spans="1:9" x14ac:dyDescent="0.25">
      <c r="A10" s="21" t="s">
        <v>49</v>
      </c>
      <c r="B10" s="2">
        <f>'TOTALE TERZE IPSEOA'!B10</f>
        <v>6</v>
      </c>
      <c r="C10" s="2">
        <f>'TOTALE TERZE IPSEOA'!C10</f>
        <v>6</v>
      </c>
      <c r="D10" s="2">
        <f>'TOTALE TERZE IPSEOA'!D10</f>
        <v>2</v>
      </c>
      <c r="E10" s="2">
        <f>'TOTALE TERZE IPSEOA'!E10</f>
        <v>2</v>
      </c>
      <c r="F10" s="2">
        <f>'TOTALE TERZE IPSEOA'!F10</f>
        <v>0</v>
      </c>
      <c r="G10" s="2">
        <f>'TOTALE TERZE IPSEOA'!G10</f>
        <v>0</v>
      </c>
      <c r="H10" s="2">
        <f>'TOTALE TERZE IPSEOA'!H10</f>
        <v>3</v>
      </c>
      <c r="I10" s="2">
        <f>'TOTALE TERZE IPSEOA'!I10</f>
        <v>0</v>
      </c>
    </row>
    <row r="11" spans="1:9" x14ac:dyDescent="0.25">
      <c r="A11" s="21" t="s">
        <v>50</v>
      </c>
      <c r="B11" s="2">
        <f>'TOTALE TERZE IPSEOA'!B11</f>
        <v>0</v>
      </c>
      <c r="C11" s="2">
        <f>'TOTALE TERZE IPSEOA'!C11</f>
        <v>11</v>
      </c>
      <c r="D11" s="2">
        <f>'TOTALE TERZE IPSEOA'!D11</f>
        <v>2</v>
      </c>
      <c r="E11" s="2">
        <f>'TOTALE TERZE IPSEOA'!E11</f>
        <v>6</v>
      </c>
      <c r="F11" s="2">
        <f>'TOTALE TERZE IPSEOA'!F11</f>
        <v>0</v>
      </c>
      <c r="G11" s="2">
        <f>'TOTALE TERZE IPSEOA'!G11</f>
        <v>2</v>
      </c>
      <c r="H11" s="2">
        <f>'TOTALE TERZE IPSEOA'!H11</f>
        <v>1</v>
      </c>
      <c r="I11" s="2">
        <f>'TOTALE TERZE IPSEOA'!I11</f>
        <v>2</v>
      </c>
    </row>
    <row r="12" spans="1:9" x14ac:dyDescent="0.25">
      <c r="A12" s="21" t="s">
        <v>44</v>
      </c>
      <c r="B12" s="2">
        <f>'TOTALE TERZE IPSIA'!B6</f>
        <v>9</v>
      </c>
      <c r="C12" s="2">
        <f>'TOTALE TERZE IPSIA'!C6</f>
        <v>0</v>
      </c>
      <c r="D12" s="2">
        <f>'TOTALE TERZE IPSIA'!D6</f>
        <v>4</v>
      </c>
      <c r="E12" s="2">
        <f>'TOTALE TERZE IPSIA'!E6</f>
        <v>0</v>
      </c>
      <c r="F12" s="2">
        <f>'TOTALE TERZE IPSIA'!F6</f>
        <v>7</v>
      </c>
      <c r="G12" s="2">
        <f>'TOTALE TERZE IPSIA'!G6</f>
        <v>0</v>
      </c>
      <c r="H12" s="2">
        <f>'TOTALE TERZE IPSIA'!H6</f>
        <v>4</v>
      </c>
      <c r="I12" s="2">
        <f>'TOTALE TERZE IPSIA'!I6</f>
        <v>0</v>
      </c>
    </row>
    <row r="13" spans="1:9" x14ac:dyDescent="0.25">
      <c r="A13" s="21" t="s">
        <v>43</v>
      </c>
      <c r="B13" s="2">
        <f>'TOTALE TERZE IPSIA'!B7</f>
        <v>12</v>
      </c>
      <c r="C13" s="2">
        <f>'TOTALE TERZE IPSIA'!C7</f>
        <v>0</v>
      </c>
      <c r="D13" s="2">
        <f>'TOTALE TERZE IPSIA'!D7</f>
        <v>3</v>
      </c>
      <c r="E13" s="2">
        <f>'TOTALE TERZE IPSIA'!E7</f>
        <v>0</v>
      </c>
      <c r="F13" s="2">
        <f>'TOTALE TERZE IPSIA'!F7</f>
        <v>1</v>
      </c>
      <c r="G13" s="2">
        <f>'TOTALE TERZE IPSIA'!G7</f>
        <v>0</v>
      </c>
      <c r="H13" s="2">
        <f>'TOTALE TERZE IPSIA'!H7</f>
        <v>6</v>
      </c>
      <c r="I13" s="2">
        <f>'TOTALE TERZE IPSIA'!I7</f>
        <v>0</v>
      </c>
    </row>
    <row r="14" spans="1:9" x14ac:dyDescent="0.25">
      <c r="A14" s="21" t="s">
        <v>42</v>
      </c>
      <c r="B14" s="2">
        <f>'TOTALE TERZE IPSIA'!B8</f>
        <v>1</v>
      </c>
      <c r="C14" s="2">
        <f>'TOTALE TERZE IPSIA'!C8</f>
        <v>14</v>
      </c>
      <c r="D14" s="2">
        <f>'TOTALE TERZE IPSIA'!D8</f>
        <v>0</v>
      </c>
      <c r="E14" s="2">
        <f>'TOTALE TERZE IPSIA'!E8</f>
        <v>2</v>
      </c>
      <c r="F14" s="2">
        <f>'TOTALE TERZE IPSIA'!F8</f>
        <v>0</v>
      </c>
      <c r="G14" s="2">
        <f>'TOTALE TERZE IPSIA'!G8</f>
        <v>1</v>
      </c>
      <c r="H14" s="2">
        <f>'TOTALE TERZE IPSIA'!H8</f>
        <v>0</v>
      </c>
      <c r="I14" s="2">
        <f>'TOTALE TERZE IPSIA'!I8</f>
        <v>6</v>
      </c>
    </row>
    <row r="15" spans="1:9" ht="15.75" thickBot="1" x14ac:dyDescent="0.3"/>
    <row r="16" spans="1:9" x14ac:dyDescent="0.25">
      <c r="B16" s="50" t="s">
        <v>53</v>
      </c>
      <c r="C16" s="51"/>
      <c r="D16" s="50" t="s">
        <v>54</v>
      </c>
      <c r="E16" s="51"/>
      <c r="F16" s="50" t="s">
        <v>62</v>
      </c>
      <c r="G16" s="51"/>
      <c r="H16" s="50" t="s">
        <v>61</v>
      </c>
      <c r="I16" s="51"/>
    </row>
    <row r="17" spans="1:13" x14ac:dyDescent="0.25">
      <c r="B17" s="3"/>
      <c r="C17" s="4"/>
      <c r="D17" s="3"/>
      <c r="E17" s="4"/>
      <c r="F17" s="3"/>
      <c r="G17" s="4"/>
      <c r="H17" s="3"/>
      <c r="I17" s="4"/>
    </row>
    <row r="18" spans="1:13" x14ac:dyDescent="0.25">
      <c r="A18" s="9" t="s">
        <v>63</v>
      </c>
      <c r="B18" s="54">
        <f>B22+C22</f>
        <v>108</v>
      </c>
      <c r="C18" s="55"/>
      <c r="D18" s="54">
        <f>D22+E22</f>
        <v>31</v>
      </c>
      <c r="E18" s="55"/>
      <c r="F18" s="54">
        <f>F22+G22</f>
        <v>16</v>
      </c>
      <c r="G18" s="55"/>
      <c r="H18" s="54">
        <f>H22+I22</f>
        <v>35</v>
      </c>
      <c r="I18" s="55"/>
      <c r="J18" s="14">
        <f>SUM(B18:I18)</f>
        <v>190</v>
      </c>
    </row>
    <row r="19" spans="1:13" ht="15.75" thickBot="1" x14ac:dyDescent="0.3">
      <c r="A19" s="9" t="s">
        <v>64</v>
      </c>
      <c r="B19" s="48">
        <f>B18*100/$J22</f>
        <v>56.842105263157897</v>
      </c>
      <c r="C19" s="49"/>
      <c r="D19" s="48">
        <f>D18*100/$J22</f>
        <v>16.315789473684209</v>
      </c>
      <c r="E19" s="49"/>
      <c r="F19" s="48">
        <f>F18*100/$J22</f>
        <v>8.4210526315789469</v>
      </c>
      <c r="G19" s="49"/>
      <c r="H19" s="48">
        <f>H18*100/$J22</f>
        <v>18.421052631578949</v>
      </c>
      <c r="I19" s="49"/>
      <c r="J19" s="17">
        <f>SUM(B19:I19)</f>
        <v>100</v>
      </c>
    </row>
    <row r="20" spans="1:13" x14ac:dyDescent="0.25">
      <c r="B20" s="12"/>
      <c r="C20" s="13"/>
      <c r="D20" s="12"/>
      <c r="E20" s="13"/>
      <c r="F20" s="12"/>
      <c r="G20" s="13"/>
      <c r="H20" s="12"/>
      <c r="I20" s="13"/>
    </row>
    <row r="21" spans="1:13" x14ac:dyDescent="0.25">
      <c r="B21" s="5" t="s">
        <v>51</v>
      </c>
      <c r="C21" s="6" t="s">
        <v>52</v>
      </c>
      <c r="D21" s="5" t="s">
        <v>51</v>
      </c>
      <c r="E21" s="6" t="s">
        <v>52</v>
      </c>
      <c r="F21" s="5" t="s">
        <v>51</v>
      </c>
      <c r="G21" s="6" t="s">
        <v>52</v>
      </c>
      <c r="H21" s="5" t="s">
        <v>51</v>
      </c>
      <c r="I21" s="6" t="s">
        <v>52</v>
      </c>
      <c r="J21" s="14" t="s">
        <v>60</v>
      </c>
      <c r="L21" s="14" t="s">
        <v>58</v>
      </c>
      <c r="M21" s="14" t="s">
        <v>59</v>
      </c>
    </row>
    <row r="22" spans="1:13" x14ac:dyDescent="0.25">
      <c r="A22" s="9" t="s">
        <v>63</v>
      </c>
      <c r="B22" s="10">
        <f t="shared" ref="B22:I22" si="0">SUM(B6:B14)</f>
        <v>57</v>
      </c>
      <c r="C22" s="11">
        <f t="shared" si="0"/>
        <v>51</v>
      </c>
      <c r="D22" s="10">
        <f t="shared" si="0"/>
        <v>19</v>
      </c>
      <c r="E22" s="11">
        <f t="shared" si="0"/>
        <v>12</v>
      </c>
      <c r="F22" s="10">
        <f t="shared" si="0"/>
        <v>13</v>
      </c>
      <c r="G22" s="11">
        <f t="shared" si="0"/>
        <v>3</v>
      </c>
      <c r="H22" s="10">
        <f t="shared" si="0"/>
        <v>22</v>
      </c>
      <c r="I22" s="11">
        <f t="shared" si="0"/>
        <v>13</v>
      </c>
      <c r="J22" s="14">
        <f>SUM(B22:I22)</f>
        <v>190</v>
      </c>
      <c r="L22" s="14">
        <f>B22+D22+F22+H22</f>
        <v>111</v>
      </c>
      <c r="M22" s="14">
        <f>C22+E22+G22+I22</f>
        <v>79</v>
      </c>
    </row>
    <row r="23" spans="1:13" ht="15.75" thickBot="1" x14ac:dyDescent="0.3">
      <c r="A23" s="9" t="s">
        <v>64</v>
      </c>
      <c r="B23" s="15">
        <f t="shared" ref="B23:I23" si="1">B22*100/$J22</f>
        <v>30</v>
      </c>
      <c r="C23" s="16">
        <f t="shared" si="1"/>
        <v>26.842105263157894</v>
      </c>
      <c r="D23" s="15">
        <f t="shared" si="1"/>
        <v>10</v>
      </c>
      <c r="E23" s="16">
        <f t="shared" si="1"/>
        <v>6.3157894736842106</v>
      </c>
      <c r="F23" s="15">
        <f t="shared" si="1"/>
        <v>6.8421052631578947</v>
      </c>
      <c r="G23" s="16">
        <f t="shared" si="1"/>
        <v>1.5789473684210527</v>
      </c>
      <c r="H23" s="15">
        <f t="shared" si="1"/>
        <v>11.578947368421053</v>
      </c>
      <c r="I23" s="16">
        <f t="shared" si="1"/>
        <v>6.8421052631578947</v>
      </c>
      <c r="J23" s="17">
        <f>SUM(B23:I23)</f>
        <v>99.999999999999986</v>
      </c>
    </row>
  </sheetData>
  <mergeCells count="16">
    <mergeCell ref="B19:C19"/>
    <mergeCell ref="D19:E19"/>
    <mergeCell ref="F19:G19"/>
    <mergeCell ref="H19:I19"/>
    <mergeCell ref="B3:C3"/>
    <mergeCell ref="F3:G3"/>
    <mergeCell ref="H3:I3"/>
    <mergeCell ref="D3:E3"/>
    <mergeCell ref="B16:C16"/>
    <mergeCell ref="F16:G16"/>
    <mergeCell ref="H16:I16"/>
    <mergeCell ref="D16:E16"/>
    <mergeCell ref="B18:C18"/>
    <mergeCell ref="D18:E18"/>
    <mergeCell ref="F18:G18"/>
    <mergeCell ref="H18:I1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M17"/>
  <sheetViews>
    <sheetView showGridLines="0" showRowColHeaders="0" workbookViewId="0">
      <selection activeCell="B17" sqref="B17"/>
    </sheetView>
  </sheetViews>
  <sheetFormatPr defaultRowHeight="15" x14ac:dyDescent="0.25"/>
  <cols>
    <col min="1" max="1" width="15.5703125" customWidth="1"/>
    <col min="2" max="9" width="9.140625" style="1"/>
  </cols>
  <sheetData>
    <row r="1" spans="1:13" x14ac:dyDescent="0.25">
      <c r="A1" s="20" t="s">
        <v>84</v>
      </c>
    </row>
    <row r="3" spans="1:13" x14ac:dyDescent="0.25">
      <c r="A3" t="s">
        <v>0</v>
      </c>
      <c r="B3" s="56" t="s">
        <v>53</v>
      </c>
      <c r="C3" s="56"/>
      <c r="D3" s="56" t="s">
        <v>54</v>
      </c>
      <c r="E3" s="56"/>
      <c r="F3" s="56" t="s">
        <v>56</v>
      </c>
      <c r="G3" s="56"/>
      <c r="H3" s="56" t="s">
        <v>57</v>
      </c>
      <c r="I3" s="56"/>
    </row>
    <row r="5" spans="1:13" x14ac:dyDescent="0.25">
      <c r="B5" s="2" t="s">
        <v>51</v>
      </c>
      <c r="C5" s="2" t="s">
        <v>52</v>
      </c>
      <c r="D5" s="2" t="s">
        <v>51</v>
      </c>
      <c r="E5" s="2" t="s">
        <v>52</v>
      </c>
      <c r="F5" s="2" t="s">
        <v>51</v>
      </c>
      <c r="G5" s="2" t="s">
        <v>52</v>
      </c>
      <c r="H5" s="2" t="s">
        <v>51</v>
      </c>
      <c r="I5" s="2" t="s">
        <v>52</v>
      </c>
    </row>
    <row r="6" spans="1:13" x14ac:dyDescent="0.25">
      <c r="A6" s="22" t="s">
        <v>44</v>
      </c>
      <c r="B6" s="2">
        <v>9</v>
      </c>
      <c r="C6" s="2"/>
      <c r="D6" s="2">
        <v>4</v>
      </c>
      <c r="E6" s="2"/>
      <c r="F6" s="2">
        <v>7</v>
      </c>
      <c r="G6" s="2"/>
      <c r="H6" s="2">
        <v>4</v>
      </c>
      <c r="I6" s="2"/>
    </row>
    <row r="7" spans="1:13" x14ac:dyDescent="0.25">
      <c r="A7" s="21" t="s">
        <v>43</v>
      </c>
      <c r="B7" s="2">
        <v>12</v>
      </c>
      <c r="C7" s="2"/>
      <c r="D7" s="2">
        <v>3</v>
      </c>
      <c r="E7" s="2"/>
      <c r="F7" s="2">
        <v>1</v>
      </c>
      <c r="G7" s="2"/>
      <c r="H7" s="2">
        <v>6</v>
      </c>
      <c r="I7" s="2"/>
    </row>
    <row r="8" spans="1:13" x14ac:dyDescent="0.25">
      <c r="A8" s="21" t="s">
        <v>42</v>
      </c>
      <c r="B8" s="2">
        <v>1</v>
      </c>
      <c r="C8" s="2">
        <v>14</v>
      </c>
      <c r="D8" s="2"/>
      <c r="E8" s="2">
        <v>2</v>
      </c>
      <c r="F8" s="2"/>
      <c r="G8" s="2">
        <v>1</v>
      </c>
      <c r="H8" s="2">
        <v>0</v>
      </c>
      <c r="I8" s="2">
        <v>6</v>
      </c>
    </row>
    <row r="9" spans="1:13" ht="15.75" thickBot="1" x14ac:dyDescent="0.3"/>
    <row r="10" spans="1:13" x14ac:dyDescent="0.25">
      <c r="B10" s="50" t="s">
        <v>53</v>
      </c>
      <c r="C10" s="51"/>
      <c r="D10" s="50" t="s">
        <v>54</v>
      </c>
      <c r="E10" s="51"/>
      <c r="F10" s="50" t="s">
        <v>62</v>
      </c>
      <c r="G10" s="51"/>
      <c r="H10" s="50" t="s">
        <v>61</v>
      </c>
      <c r="I10" s="51"/>
    </row>
    <row r="11" spans="1:13" x14ac:dyDescent="0.25">
      <c r="B11" s="3"/>
      <c r="C11" s="4"/>
      <c r="D11" s="3"/>
      <c r="E11" s="4"/>
      <c r="F11" s="3"/>
      <c r="G11" s="4"/>
      <c r="H11" s="3"/>
      <c r="I11" s="4"/>
    </row>
    <row r="12" spans="1:13" x14ac:dyDescent="0.25">
      <c r="A12" s="9" t="s">
        <v>63</v>
      </c>
      <c r="B12" s="54">
        <f>B16+C16</f>
        <v>36</v>
      </c>
      <c r="C12" s="55"/>
      <c r="D12" s="54">
        <f>D16+E16</f>
        <v>9</v>
      </c>
      <c r="E12" s="55"/>
      <c r="F12" s="54">
        <f>F16+G16</f>
        <v>9</v>
      </c>
      <c r="G12" s="55"/>
      <c r="H12" s="54">
        <f>H16+I16</f>
        <v>16</v>
      </c>
      <c r="I12" s="55"/>
      <c r="J12" s="14">
        <f>SUM(B12:I12)</f>
        <v>70</v>
      </c>
    </row>
    <row r="13" spans="1:13" ht="15.75" thickBot="1" x14ac:dyDescent="0.3">
      <c r="A13" s="9" t="s">
        <v>64</v>
      </c>
      <c r="B13" s="48">
        <f>B12*100/$J16</f>
        <v>51.428571428571431</v>
      </c>
      <c r="C13" s="49"/>
      <c r="D13" s="48">
        <f>D12*100/$J16</f>
        <v>12.857142857142858</v>
      </c>
      <c r="E13" s="49"/>
      <c r="F13" s="48">
        <f>F12*100/$J16</f>
        <v>12.857142857142858</v>
      </c>
      <c r="G13" s="49"/>
      <c r="H13" s="48">
        <f>H12*100/$J16</f>
        <v>22.857142857142858</v>
      </c>
      <c r="I13" s="49"/>
      <c r="J13" s="17">
        <f>SUM(B13:I13)</f>
        <v>100.00000000000001</v>
      </c>
    </row>
    <row r="14" spans="1:13" x14ac:dyDescent="0.25">
      <c r="B14" s="12"/>
      <c r="C14" s="13"/>
      <c r="D14" s="12"/>
      <c r="E14" s="13"/>
      <c r="F14" s="12"/>
      <c r="G14" s="13"/>
      <c r="H14" s="12"/>
      <c r="I14" s="13"/>
    </row>
    <row r="15" spans="1:13" x14ac:dyDescent="0.25">
      <c r="B15" s="5" t="s">
        <v>51</v>
      </c>
      <c r="C15" s="6" t="s">
        <v>52</v>
      </c>
      <c r="D15" s="5" t="s">
        <v>51</v>
      </c>
      <c r="E15" s="6" t="s">
        <v>52</v>
      </c>
      <c r="F15" s="5" t="s">
        <v>51</v>
      </c>
      <c r="G15" s="6" t="s">
        <v>52</v>
      </c>
      <c r="H15" s="5" t="s">
        <v>51</v>
      </c>
      <c r="I15" s="6" t="s">
        <v>52</v>
      </c>
      <c r="J15" s="14" t="s">
        <v>60</v>
      </c>
      <c r="L15" s="14" t="s">
        <v>58</v>
      </c>
      <c r="M15" s="14" t="s">
        <v>59</v>
      </c>
    </row>
    <row r="16" spans="1:13" x14ac:dyDescent="0.25">
      <c r="A16" s="9" t="s">
        <v>63</v>
      </c>
      <c r="B16" s="10">
        <f>SUM(B6:B8)</f>
        <v>22</v>
      </c>
      <c r="C16" s="11">
        <f t="shared" ref="B16:I16" si="0">SUM(C6:C8)</f>
        <v>14</v>
      </c>
      <c r="D16" s="10">
        <f t="shared" si="0"/>
        <v>7</v>
      </c>
      <c r="E16" s="11">
        <f t="shared" si="0"/>
        <v>2</v>
      </c>
      <c r="F16" s="10">
        <f t="shared" si="0"/>
        <v>8</v>
      </c>
      <c r="G16" s="11">
        <f t="shared" si="0"/>
        <v>1</v>
      </c>
      <c r="H16" s="10">
        <f t="shared" si="0"/>
        <v>10</v>
      </c>
      <c r="I16" s="11">
        <f t="shared" si="0"/>
        <v>6</v>
      </c>
      <c r="J16" s="14">
        <f>SUM(B16:I16)</f>
        <v>70</v>
      </c>
      <c r="L16" s="14">
        <f>B16+D16+F16+H16</f>
        <v>47</v>
      </c>
      <c r="M16" s="14">
        <f>C16+E16+G16+I16</f>
        <v>23</v>
      </c>
    </row>
    <row r="17" spans="1:10" ht="15.75" thickBot="1" x14ac:dyDescent="0.3">
      <c r="A17" s="9" t="s">
        <v>64</v>
      </c>
      <c r="B17" s="15">
        <f t="shared" ref="B17:I17" si="1">B16*100/$J16</f>
        <v>31.428571428571427</v>
      </c>
      <c r="C17" s="16">
        <f t="shared" si="1"/>
        <v>20</v>
      </c>
      <c r="D17" s="15">
        <f t="shared" si="1"/>
        <v>10</v>
      </c>
      <c r="E17" s="16">
        <f t="shared" si="1"/>
        <v>2.8571428571428572</v>
      </c>
      <c r="F17" s="15">
        <f t="shared" si="1"/>
        <v>11.428571428571429</v>
      </c>
      <c r="G17" s="16">
        <f t="shared" si="1"/>
        <v>1.4285714285714286</v>
      </c>
      <c r="H17" s="15">
        <f t="shared" si="1"/>
        <v>14.285714285714286</v>
      </c>
      <c r="I17" s="16">
        <f t="shared" si="1"/>
        <v>8.5714285714285712</v>
      </c>
      <c r="J17" s="17">
        <f>SUM(B17:I17)</f>
        <v>100.00000000000001</v>
      </c>
    </row>
  </sheetData>
  <mergeCells count="16">
    <mergeCell ref="B13:C13"/>
    <mergeCell ref="D13:E13"/>
    <mergeCell ref="F13:G13"/>
    <mergeCell ref="H13:I13"/>
    <mergeCell ref="B3:C3"/>
    <mergeCell ref="F3:G3"/>
    <mergeCell ref="H3:I3"/>
    <mergeCell ref="D3:E3"/>
    <mergeCell ref="B10:C10"/>
    <mergeCell ref="F10:G10"/>
    <mergeCell ref="H10:I10"/>
    <mergeCell ref="D10:E10"/>
    <mergeCell ref="B12:C12"/>
    <mergeCell ref="D12:E12"/>
    <mergeCell ref="F12:G12"/>
    <mergeCell ref="H12:I1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M20"/>
  <sheetViews>
    <sheetView showGridLines="0" workbookViewId="0">
      <selection activeCell="M19" sqref="M19"/>
    </sheetView>
  </sheetViews>
  <sheetFormatPr defaultRowHeight="15" x14ac:dyDescent="0.25"/>
  <cols>
    <col min="1" max="1" width="15.5703125" customWidth="1"/>
    <col min="2" max="9" width="9.140625" style="1"/>
  </cols>
  <sheetData>
    <row r="1" spans="1:10" x14ac:dyDescent="0.25">
      <c r="A1" s="20" t="s">
        <v>85</v>
      </c>
    </row>
    <row r="3" spans="1:10" x14ac:dyDescent="0.25">
      <c r="A3" t="s">
        <v>0</v>
      </c>
      <c r="B3" s="56" t="s">
        <v>53</v>
      </c>
      <c r="C3" s="56"/>
      <c r="D3" s="56" t="s">
        <v>54</v>
      </c>
      <c r="E3" s="56"/>
      <c r="F3" s="56" t="s">
        <v>56</v>
      </c>
      <c r="G3" s="56"/>
      <c r="H3" s="56" t="s">
        <v>57</v>
      </c>
      <c r="I3" s="56"/>
    </row>
    <row r="5" spans="1:10" x14ac:dyDescent="0.25">
      <c r="B5" s="2" t="s">
        <v>51</v>
      </c>
      <c r="C5" s="2" t="s">
        <v>52</v>
      </c>
      <c r="D5" s="2" t="s">
        <v>51</v>
      </c>
      <c r="E5" s="2" t="s">
        <v>52</v>
      </c>
      <c r="F5" s="2" t="s">
        <v>51</v>
      </c>
      <c r="G5" s="2" t="s">
        <v>52</v>
      </c>
      <c r="H5" s="2" t="s">
        <v>51</v>
      </c>
      <c r="I5" s="2" t="s">
        <v>52</v>
      </c>
    </row>
    <row r="6" spans="1:10" x14ac:dyDescent="0.25">
      <c r="A6" s="21" t="s">
        <v>47</v>
      </c>
      <c r="B6" s="2">
        <v>8</v>
      </c>
      <c r="C6" s="2">
        <v>11</v>
      </c>
      <c r="D6" s="2"/>
      <c r="E6" s="2"/>
      <c r="F6" s="2">
        <v>1</v>
      </c>
      <c r="G6" s="2"/>
      <c r="H6" s="2">
        <v>4</v>
      </c>
      <c r="I6" s="2"/>
    </row>
    <row r="7" spans="1:10" x14ac:dyDescent="0.25">
      <c r="A7" s="21" t="s">
        <v>46</v>
      </c>
      <c r="B7" s="2">
        <v>7</v>
      </c>
      <c r="C7" s="2"/>
      <c r="D7" s="2">
        <v>7</v>
      </c>
      <c r="E7" s="2">
        <v>1</v>
      </c>
      <c r="F7" s="2"/>
      <c r="G7" s="2"/>
      <c r="H7" s="2">
        <v>1</v>
      </c>
      <c r="I7" s="2">
        <v>1</v>
      </c>
    </row>
    <row r="8" spans="1:10" x14ac:dyDescent="0.25">
      <c r="A8" s="21" t="s">
        <v>45</v>
      </c>
      <c r="B8" s="2">
        <v>8</v>
      </c>
      <c r="C8" s="2">
        <v>6</v>
      </c>
      <c r="D8" s="2">
        <v>1</v>
      </c>
      <c r="E8" s="2">
        <v>1</v>
      </c>
      <c r="F8" s="2">
        <v>1</v>
      </c>
      <c r="G8" s="2"/>
      <c r="H8" s="2">
        <v>1</v>
      </c>
      <c r="I8" s="2">
        <v>1</v>
      </c>
    </row>
    <row r="9" spans="1:10" x14ac:dyDescent="0.25">
      <c r="A9" s="21" t="s">
        <v>48</v>
      </c>
      <c r="B9" s="2">
        <v>6</v>
      </c>
      <c r="C9" s="2">
        <v>3</v>
      </c>
      <c r="D9" s="2"/>
      <c r="E9" s="2"/>
      <c r="F9" s="2">
        <v>3</v>
      </c>
      <c r="G9" s="2"/>
      <c r="H9" s="2">
        <v>2</v>
      </c>
      <c r="I9" s="2">
        <v>3</v>
      </c>
    </row>
    <row r="10" spans="1:10" x14ac:dyDescent="0.25">
      <c r="A10" s="21" t="s">
        <v>49</v>
      </c>
      <c r="B10" s="2">
        <v>6</v>
      </c>
      <c r="C10" s="2">
        <v>6</v>
      </c>
      <c r="D10" s="2">
        <v>2</v>
      </c>
      <c r="E10" s="2">
        <v>2</v>
      </c>
      <c r="F10" s="2"/>
      <c r="G10" s="2"/>
      <c r="H10" s="2">
        <v>3</v>
      </c>
      <c r="I10" s="2"/>
    </row>
    <row r="11" spans="1:10" x14ac:dyDescent="0.25">
      <c r="A11" s="21" t="s">
        <v>50</v>
      </c>
      <c r="B11" s="2"/>
      <c r="C11" s="2">
        <v>11</v>
      </c>
      <c r="D11" s="2">
        <v>2</v>
      </c>
      <c r="E11" s="2">
        <v>6</v>
      </c>
      <c r="F11" s="2">
        <v>0</v>
      </c>
      <c r="G11" s="2">
        <v>2</v>
      </c>
      <c r="H11" s="2">
        <v>1</v>
      </c>
      <c r="I11" s="2">
        <v>2</v>
      </c>
    </row>
    <row r="12" spans="1:10" ht="15.75" thickBot="1" x14ac:dyDescent="0.3"/>
    <row r="13" spans="1:10" x14ac:dyDescent="0.25">
      <c r="B13" s="50" t="s">
        <v>53</v>
      </c>
      <c r="C13" s="51"/>
      <c r="D13" s="50" t="s">
        <v>54</v>
      </c>
      <c r="E13" s="51"/>
      <c r="F13" s="50" t="s">
        <v>62</v>
      </c>
      <c r="G13" s="51"/>
      <c r="H13" s="50" t="s">
        <v>61</v>
      </c>
      <c r="I13" s="51"/>
    </row>
    <row r="14" spans="1:10" x14ac:dyDescent="0.25">
      <c r="B14" s="3"/>
      <c r="C14" s="4"/>
      <c r="D14" s="3"/>
      <c r="E14" s="4"/>
      <c r="F14" s="3"/>
      <c r="G14" s="4"/>
      <c r="H14" s="3"/>
      <c r="I14" s="4"/>
    </row>
    <row r="15" spans="1:10" x14ac:dyDescent="0.25">
      <c r="A15" s="9" t="s">
        <v>63</v>
      </c>
      <c r="B15" s="54">
        <f>B19+C19</f>
        <v>72</v>
      </c>
      <c r="C15" s="55"/>
      <c r="D15" s="54">
        <f>D19+E19</f>
        <v>22</v>
      </c>
      <c r="E15" s="55"/>
      <c r="F15" s="54">
        <f>F19+G19</f>
        <v>7</v>
      </c>
      <c r="G15" s="55"/>
      <c r="H15" s="54">
        <f>H19+I19</f>
        <v>19</v>
      </c>
      <c r="I15" s="55"/>
      <c r="J15" s="14">
        <f>SUM(B15:I15)</f>
        <v>120</v>
      </c>
    </row>
    <row r="16" spans="1:10" ht="15.75" thickBot="1" x14ac:dyDescent="0.3">
      <c r="A16" s="9" t="s">
        <v>64</v>
      </c>
      <c r="B16" s="48">
        <f>B15*100/$J19</f>
        <v>60</v>
      </c>
      <c r="C16" s="49"/>
      <c r="D16" s="48">
        <f>D15*100/$J19</f>
        <v>18.333333333333332</v>
      </c>
      <c r="E16" s="49"/>
      <c r="F16" s="48">
        <f>F15*100/$J19</f>
        <v>5.833333333333333</v>
      </c>
      <c r="G16" s="49"/>
      <c r="H16" s="48">
        <f>H15*100/$J19</f>
        <v>15.833333333333334</v>
      </c>
      <c r="I16" s="49"/>
      <c r="J16" s="17">
        <f>SUM(B16:I16)</f>
        <v>99.999999999999986</v>
      </c>
    </row>
    <row r="17" spans="1:13" x14ac:dyDescent="0.25">
      <c r="B17" s="12"/>
      <c r="C17" s="13"/>
      <c r="D17" s="12"/>
      <c r="E17" s="13"/>
      <c r="F17" s="12"/>
      <c r="G17" s="13"/>
      <c r="H17" s="12"/>
      <c r="I17" s="13"/>
    </row>
    <row r="18" spans="1:13" x14ac:dyDescent="0.25">
      <c r="B18" s="5" t="s">
        <v>51</v>
      </c>
      <c r="C18" s="6" t="s">
        <v>52</v>
      </c>
      <c r="D18" s="5" t="s">
        <v>51</v>
      </c>
      <c r="E18" s="6" t="s">
        <v>52</v>
      </c>
      <c r="F18" s="5" t="s">
        <v>51</v>
      </c>
      <c r="G18" s="6" t="s">
        <v>52</v>
      </c>
      <c r="H18" s="5" t="s">
        <v>51</v>
      </c>
      <c r="I18" s="6" t="s">
        <v>52</v>
      </c>
      <c r="J18" s="14" t="s">
        <v>60</v>
      </c>
      <c r="L18" s="14" t="s">
        <v>58</v>
      </c>
      <c r="M18" s="14" t="s">
        <v>59</v>
      </c>
    </row>
    <row r="19" spans="1:13" x14ac:dyDescent="0.25">
      <c r="A19" s="9" t="s">
        <v>63</v>
      </c>
      <c r="B19" s="10">
        <f>SUM(B6:B11)</f>
        <v>35</v>
      </c>
      <c r="C19" s="11">
        <f t="shared" ref="B19:I19" si="0">SUM(C6:C11)</f>
        <v>37</v>
      </c>
      <c r="D19" s="10">
        <f t="shared" si="0"/>
        <v>12</v>
      </c>
      <c r="E19" s="11">
        <f t="shared" si="0"/>
        <v>10</v>
      </c>
      <c r="F19" s="10">
        <f t="shared" si="0"/>
        <v>5</v>
      </c>
      <c r="G19" s="11">
        <f t="shared" si="0"/>
        <v>2</v>
      </c>
      <c r="H19" s="10">
        <f t="shared" si="0"/>
        <v>12</v>
      </c>
      <c r="I19" s="11">
        <f t="shared" si="0"/>
        <v>7</v>
      </c>
      <c r="J19" s="14">
        <f>SUM(B19:I19)</f>
        <v>120</v>
      </c>
      <c r="L19" s="14">
        <f>B19+D19+F19+H19</f>
        <v>64</v>
      </c>
      <c r="M19" s="14">
        <f>C19+E19+G19+I19</f>
        <v>56</v>
      </c>
    </row>
    <row r="20" spans="1:13" ht="15.75" thickBot="1" x14ac:dyDescent="0.3">
      <c r="A20" s="9" t="s">
        <v>64</v>
      </c>
      <c r="B20" s="15">
        <f t="shared" ref="B20:I20" si="1">B19*100/$J19</f>
        <v>29.166666666666668</v>
      </c>
      <c r="C20" s="16">
        <f t="shared" si="1"/>
        <v>30.833333333333332</v>
      </c>
      <c r="D20" s="15">
        <f t="shared" si="1"/>
        <v>10</v>
      </c>
      <c r="E20" s="16">
        <f t="shared" si="1"/>
        <v>8.3333333333333339</v>
      </c>
      <c r="F20" s="15">
        <f t="shared" si="1"/>
        <v>4.166666666666667</v>
      </c>
      <c r="G20" s="16">
        <f t="shared" si="1"/>
        <v>1.6666666666666667</v>
      </c>
      <c r="H20" s="15">
        <f t="shared" si="1"/>
        <v>10</v>
      </c>
      <c r="I20" s="16">
        <f t="shared" si="1"/>
        <v>5.833333333333333</v>
      </c>
      <c r="J20" s="17">
        <f>SUM(B20:I20)</f>
        <v>100</v>
      </c>
    </row>
  </sheetData>
  <mergeCells count="16">
    <mergeCell ref="B16:C16"/>
    <mergeCell ref="D16:E16"/>
    <mergeCell ref="F16:G16"/>
    <mergeCell ref="H16:I16"/>
    <mergeCell ref="B3:C3"/>
    <mergeCell ref="F3:G3"/>
    <mergeCell ref="H3:I3"/>
    <mergeCell ref="D3:E3"/>
    <mergeCell ref="B13:C13"/>
    <mergeCell ref="F13:G13"/>
    <mergeCell ref="H13:I13"/>
    <mergeCell ref="D13:E13"/>
    <mergeCell ref="B15:C15"/>
    <mergeCell ref="D15:E15"/>
    <mergeCell ref="F15:G15"/>
    <mergeCell ref="H15:I1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M26"/>
  <sheetViews>
    <sheetView showGridLines="0" workbookViewId="0">
      <selection activeCell="B26" sqref="B26"/>
    </sheetView>
  </sheetViews>
  <sheetFormatPr defaultRowHeight="15" x14ac:dyDescent="0.25"/>
  <cols>
    <col min="1" max="1" width="15.5703125" customWidth="1"/>
    <col min="2" max="9" width="9.140625" style="1"/>
  </cols>
  <sheetData>
    <row r="1" spans="1:9" x14ac:dyDescent="0.25">
      <c r="A1" s="20" t="s">
        <v>96</v>
      </c>
    </row>
    <row r="3" spans="1:9" x14ac:dyDescent="0.25">
      <c r="A3" t="s">
        <v>0</v>
      </c>
      <c r="B3" s="56" t="s">
        <v>53</v>
      </c>
      <c r="C3" s="56"/>
      <c r="D3" s="56" t="s">
        <v>54</v>
      </c>
      <c r="E3" s="56"/>
      <c r="F3" s="56" t="s">
        <v>56</v>
      </c>
      <c r="G3" s="56"/>
      <c r="H3" s="56" t="s">
        <v>57</v>
      </c>
      <c r="I3" s="56"/>
    </row>
    <row r="5" spans="1:9" x14ac:dyDescent="0.25">
      <c r="B5" s="2" t="s">
        <v>51</v>
      </c>
      <c r="C5" s="2" t="s">
        <v>52</v>
      </c>
      <c r="D5" s="2" t="s">
        <v>51</v>
      </c>
      <c r="E5" s="2" t="s">
        <v>52</v>
      </c>
      <c r="F5" s="2" t="s">
        <v>51</v>
      </c>
      <c r="G5" s="2" t="s">
        <v>52</v>
      </c>
      <c r="H5" s="2" t="s">
        <v>51</v>
      </c>
      <c r="I5" s="2" t="s">
        <v>52</v>
      </c>
    </row>
    <row r="6" spans="1:9" x14ac:dyDescent="0.25">
      <c r="A6" s="21" t="s">
        <v>93</v>
      </c>
      <c r="B6" s="2">
        <f>'TOTALE QUARTE IPSEOA'!B6</f>
        <v>5</v>
      </c>
      <c r="C6" s="2">
        <f>'TOTALE QUARTE IPSEOA'!C6</f>
        <v>9</v>
      </c>
      <c r="D6" s="2">
        <f>'TOTALE QUARTE IPSEOA'!D6</f>
        <v>1</v>
      </c>
      <c r="E6" s="2">
        <f>'TOTALE QUARTE IPSEOA'!E6</f>
        <v>0</v>
      </c>
      <c r="F6" s="2">
        <f>'TOTALE QUARTE IPSEOA'!F6</f>
        <v>1</v>
      </c>
      <c r="G6" s="2">
        <f>'TOTALE QUARTE IPSEOA'!G6</f>
        <v>0</v>
      </c>
      <c r="H6" s="2">
        <f>'TOTALE QUARTE IPSEOA'!H6</f>
        <v>0</v>
      </c>
      <c r="I6" s="2">
        <f>'TOTALE QUARTE IPSEOA'!I6</f>
        <v>0</v>
      </c>
    </row>
    <row r="7" spans="1:9" x14ac:dyDescent="0.25">
      <c r="A7" s="21" t="s">
        <v>92</v>
      </c>
      <c r="B7" s="2">
        <f>'TOTALE QUARTE IPSEOA'!B7</f>
        <v>4</v>
      </c>
      <c r="C7" s="2">
        <f>'TOTALE QUARTE IPSEOA'!C7</f>
        <v>3</v>
      </c>
      <c r="D7" s="2">
        <f>'TOTALE QUARTE IPSEOA'!D7</f>
        <v>0</v>
      </c>
      <c r="E7" s="2">
        <f>'TOTALE QUARTE IPSEOA'!E7</f>
        <v>3</v>
      </c>
      <c r="F7" s="2">
        <f>'TOTALE QUARTE IPSEOA'!F7</f>
        <v>1</v>
      </c>
      <c r="G7" s="2">
        <f>'TOTALE QUARTE IPSEOA'!G7</f>
        <v>2</v>
      </c>
      <c r="H7" s="2">
        <f>'TOTALE QUARTE IPSEOA'!H7</f>
        <v>3</v>
      </c>
      <c r="I7" s="2">
        <f>'TOTALE QUARTE IPSEOA'!I7</f>
        <v>2</v>
      </c>
    </row>
    <row r="8" spans="1:9" x14ac:dyDescent="0.25">
      <c r="A8" s="21" t="s">
        <v>94</v>
      </c>
      <c r="B8" s="2">
        <f>'TOTALE QUARTE IPSEOA'!B8</f>
        <v>10</v>
      </c>
      <c r="C8" s="2">
        <f>'TOTALE QUARTE IPSEOA'!C8</f>
        <v>4</v>
      </c>
      <c r="D8" s="2">
        <f>'TOTALE QUARTE IPSEOA'!D8</f>
        <v>0</v>
      </c>
      <c r="E8" s="2">
        <f>'TOTALE QUARTE IPSEOA'!E8</f>
        <v>0</v>
      </c>
      <c r="F8" s="2">
        <f>'TOTALE QUARTE IPSEOA'!F8</f>
        <v>0</v>
      </c>
      <c r="G8" s="2">
        <f>'TOTALE QUARTE IPSEOA'!G8</f>
        <v>0</v>
      </c>
      <c r="H8" s="2">
        <f>'TOTALE QUARTE IPSEOA'!H8</f>
        <v>0</v>
      </c>
      <c r="I8" s="2">
        <f>'TOTALE QUARTE IPSEOA'!I8</f>
        <v>0</v>
      </c>
    </row>
    <row r="9" spans="1:9" x14ac:dyDescent="0.25">
      <c r="A9" s="21" t="s">
        <v>89</v>
      </c>
      <c r="B9" s="2">
        <f>'TOTALE QUARTE IPSEOA'!B9</f>
        <v>0</v>
      </c>
      <c r="C9" s="2">
        <f>'TOTALE QUARTE IPSEOA'!C9</f>
        <v>7</v>
      </c>
      <c r="D9" s="2">
        <f>'TOTALE QUARTE IPSEOA'!D9</f>
        <v>3</v>
      </c>
      <c r="E9" s="2">
        <f>'TOTALE QUARTE IPSEOA'!E9</f>
        <v>3</v>
      </c>
      <c r="F9" s="2">
        <f>'TOTALE QUARTE IPSEOA'!F9</f>
        <v>2</v>
      </c>
      <c r="G9" s="2">
        <f>'TOTALE QUARTE IPSEOA'!G9</f>
        <v>0</v>
      </c>
      <c r="H9" s="2">
        <f>'TOTALE QUARTE IPSEOA'!H9</f>
        <v>2</v>
      </c>
      <c r="I9" s="2">
        <f>'TOTALE QUARTE IPSEOA'!I9</f>
        <v>2</v>
      </c>
    </row>
    <row r="10" spans="1:9" x14ac:dyDescent="0.25">
      <c r="A10" s="21" t="s">
        <v>90</v>
      </c>
      <c r="B10" s="2">
        <f>'TOTALE QUARTE IPSEOA'!B10</f>
        <v>4</v>
      </c>
      <c r="C10" s="2">
        <f>'TOTALE QUARTE IPSEOA'!C10</f>
        <v>5</v>
      </c>
      <c r="D10" s="2">
        <f>'TOTALE QUARTE IPSEOA'!D10</f>
        <v>4</v>
      </c>
      <c r="E10" s="2">
        <f>'TOTALE QUARTE IPSEOA'!E10</f>
        <v>6</v>
      </c>
      <c r="F10" s="2">
        <f>'TOTALE QUARTE IPSEOA'!F10</f>
        <v>1</v>
      </c>
      <c r="G10" s="2">
        <f>'TOTALE QUARTE IPSEOA'!G10</f>
        <v>0</v>
      </c>
      <c r="H10" s="2">
        <f>'TOTALE QUARTE IPSEOA'!H10</f>
        <v>2</v>
      </c>
      <c r="I10" s="2">
        <f>'TOTALE QUARTE IPSEOA'!I10</f>
        <v>3</v>
      </c>
    </row>
    <row r="11" spans="1:9" x14ac:dyDescent="0.25">
      <c r="A11" s="21" t="s">
        <v>91</v>
      </c>
      <c r="B11" s="2">
        <f>'TOTALE QUARTE IPSEOA'!B11</f>
        <v>0</v>
      </c>
      <c r="C11" s="2">
        <f>'TOTALE QUARTE IPSEOA'!C11</f>
        <v>0</v>
      </c>
      <c r="D11" s="2">
        <f>'TOTALE QUARTE IPSEOA'!D11</f>
        <v>0</v>
      </c>
      <c r="E11" s="2">
        <f>'TOTALE QUARTE IPSEOA'!E11</f>
        <v>0</v>
      </c>
      <c r="F11" s="2">
        <f>'TOTALE QUARTE IPSEOA'!F11</f>
        <v>0</v>
      </c>
      <c r="G11" s="2">
        <f>'TOTALE QUARTE IPSEOA'!G11</f>
        <v>0</v>
      </c>
      <c r="H11" s="2">
        <f>'TOTALE QUARTE IPSEOA'!H11</f>
        <v>0</v>
      </c>
      <c r="I11" s="2">
        <f>'TOTALE QUARTE IPSEOA'!I11</f>
        <v>0</v>
      </c>
    </row>
    <row r="12" spans="1:9" x14ac:dyDescent="0.25">
      <c r="A12" s="21" t="s">
        <v>88</v>
      </c>
      <c r="B12" s="2">
        <f>'TOTALE QUARTE IPSEOA'!B12</f>
        <v>2</v>
      </c>
      <c r="C12" s="2">
        <f>'TOTALE QUARTE IPSEOA'!C12</f>
        <v>8</v>
      </c>
      <c r="D12" s="2">
        <f>'TOTALE QUARTE IPSEOA'!D12</f>
        <v>0</v>
      </c>
      <c r="E12" s="2">
        <f>'TOTALE QUARTE IPSEOA'!E12</f>
        <v>2</v>
      </c>
      <c r="F12" s="2">
        <f>'TOTALE QUARTE IPSEOA'!F12</f>
        <v>0</v>
      </c>
      <c r="G12" s="2">
        <f>'TOTALE QUARTE IPSEOA'!G12</f>
        <v>0</v>
      </c>
      <c r="H12" s="2">
        <f>'TOTALE QUARTE IPSEOA'!H12</f>
        <v>1</v>
      </c>
      <c r="I12" s="2">
        <f>'TOTALE QUARTE IPSEOA'!I12</f>
        <v>0</v>
      </c>
    </row>
    <row r="13" spans="1:9" x14ac:dyDescent="0.25">
      <c r="A13" s="21" t="s">
        <v>87</v>
      </c>
      <c r="B13" s="2">
        <f>'TOTALE QUARTE IPSEOA'!B13</f>
        <v>0</v>
      </c>
      <c r="C13" s="2">
        <f>'TOTALE QUARTE IPSEOA'!C13</f>
        <v>0</v>
      </c>
      <c r="D13" s="2">
        <f>'TOTALE QUARTE IPSEOA'!D13</f>
        <v>0</v>
      </c>
      <c r="E13" s="2">
        <f>'TOTALE QUARTE IPSEOA'!E13</f>
        <v>0</v>
      </c>
      <c r="F13" s="2">
        <f>'TOTALE QUARTE IPSEOA'!F13</f>
        <v>0</v>
      </c>
      <c r="G13" s="2">
        <f>'TOTALE QUARTE IPSEOA'!G13</f>
        <v>0</v>
      </c>
      <c r="H13" s="2">
        <f>'TOTALE QUARTE IPSEOA'!H13</f>
        <v>0</v>
      </c>
      <c r="I13" s="2">
        <f>'TOTALE QUARTE IPSEOA'!I13</f>
        <v>0</v>
      </c>
    </row>
    <row r="14" spans="1:9" x14ac:dyDescent="0.25">
      <c r="A14" s="21" t="s">
        <v>25</v>
      </c>
      <c r="B14" s="2">
        <f>'TOTALE QUARTE IPSEOA'!B14</f>
        <v>0</v>
      </c>
      <c r="C14" s="2">
        <f>'TOTALE QUARTE IPSEOA'!C14</f>
        <v>0</v>
      </c>
      <c r="D14" s="2">
        <f>'TOTALE QUARTE IPSEOA'!D14</f>
        <v>0</v>
      </c>
      <c r="E14" s="2">
        <f>'TOTALE QUARTE IPSEOA'!E14</f>
        <v>0</v>
      </c>
      <c r="F14" s="2">
        <f>'TOTALE QUARTE IPSEOA'!F14</f>
        <v>0</v>
      </c>
      <c r="G14" s="2">
        <f>'TOTALE QUARTE IPSEOA'!G14</f>
        <v>0</v>
      </c>
      <c r="H14" s="2">
        <f>'TOTALE QUARTE IPSEOA'!H14</f>
        <v>0</v>
      </c>
      <c r="I14" s="2">
        <f>'TOTALE QUARTE IPSEOA'!I14</f>
        <v>0</v>
      </c>
    </row>
    <row r="15" spans="1:9" x14ac:dyDescent="0.25">
      <c r="A15" s="21" t="s">
        <v>97</v>
      </c>
      <c r="B15" s="2">
        <f>'TOTALE QUARTE IPSIA'!B6</f>
        <v>15</v>
      </c>
      <c r="C15" s="2">
        <f>'TOTALE QUARTE IPSIA'!C6</f>
        <v>0</v>
      </c>
      <c r="D15" s="2">
        <f>'TOTALE QUARTE IPSIA'!D6</f>
        <v>5</v>
      </c>
      <c r="E15" s="2">
        <f>'TOTALE QUARTE IPSIA'!E6</f>
        <v>0</v>
      </c>
      <c r="F15" s="2">
        <f>'TOTALE QUARTE IPSIA'!F6</f>
        <v>1</v>
      </c>
      <c r="G15" s="2">
        <f>'TOTALE QUARTE IPSIA'!G6</f>
        <v>0</v>
      </c>
      <c r="H15" s="2">
        <f>'TOTALE QUARTE IPSIA'!H6</f>
        <v>2</v>
      </c>
      <c r="I15" s="2">
        <f>'TOTALE QUARTE IPSIA'!I6</f>
        <v>0</v>
      </c>
    </row>
    <row r="16" spans="1:9" x14ac:dyDescent="0.25">
      <c r="A16" s="21" t="s">
        <v>98</v>
      </c>
      <c r="B16" s="2">
        <f>'TOTALE QUARTE IPSIA'!B7</f>
        <v>9</v>
      </c>
      <c r="C16" s="2">
        <f>'TOTALE QUARTE IPSIA'!C7</f>
        <v>0</v>
      </c>
      <c r="D16" s="2">
        <f>'TOTALE QUARTE IPSIA'!D7</f>
        <v>2</v>
      </c>
      <c r="E16" s="2">
        <f>'TOTALE QUARTE IPSIA'!E7</f>
        <v>0</v>
      </c>
      <c r="F16" s="2">
        <f>'TOTALE QUARTE IPSIA'!F7</f>
        <v>5</v>
      </c>
      <c r="G16" s="2">
        <f>'TOTALE QUARTE IPSIA'!G7</f>
        <v>0</v>
      </c>
      <c r="H16" s="2">
        <f>'TOTALE QUARTE IPSIA'!H7</f>
        <v>7</v>
      </c>
      <c r="I16" s="2">
        <f>'TOTALE QUARTE IPSIA'!I7</f>
        <v>0</v>
      </c>
    </row>
    <row r="17" spans="1:13" x14ac:dyDescent="0.25">
      <c r="A17" s="21" t="s">
        <v>99</v>
      </c>
      <c r="B17" s="2">
        <f>'TOTALE QUARTE IPSIA'!B8</f>
        <v>0</v>
      </c>
      <c r="C17" s="2">
        <f>'TOTALE QUARTE IPSIA'!C8</f>
        <v>9</v>
      </c>
      <c r="D17" s="2">
        <f>'TOTALE QUARTE IPSIA'!D8</f>
        <v>1</v>
      </c>
      <c r="E17" s="2">
        <f>'TOTALE QUARTE IPSIA'!E8</f>
        <v>1</v>
      </c>
      <c r="F17" s="2">
        <f>'TOTALE QUARTE IPSIA'!F8</f>
        <v>0</v>
      </c>
      <c r="G17" s="2">
        <f>'TOTALE QUARTE IPSIA'!G8</f>
        <v>1</v>
      </c>
      <c r="H17" s="2">
        <f>'TOTALE QUARTE IPSIA'!H8</f>
        <v>0</v>
      </c>
      <c r="I17" s="2">
        <f>'TOTALE QUARTE IPSIA'!I8</f>
        <v>2</v>
      </c>
    </row>
    <row r="18" spans="1:13" ht="15.75" thickBot="1" x14ac:dyDescent="0.3"/>
    <row r="19" spans="1:13" x14ac:dyDescent="0.25">
      <c r="B19" s="50" t="s">
        <v>53</v>
      </c>
      <c r="C19" s="51"/>
      <c r="D19" s="50" t="s">
        <v>54</v>
      </c>
      <c r="E19" s="51"/>
      <c r="F19" s="50" t="s">
        <v>62</v>
      </c>
      <c r="G19" s="51"/>
      <c r="H19" s="50" t="s">
        <v>61</v>
      </c>
      <c r="I19" s="51"/>
    </row>
    <row r="20" spans="1:13" x14ac:dyDescent="0.25">
      <c r="B20" s="3"/>
      <c r="C20" s="4"/>
      <c r="D20" s="3"/>
      <c r="E20" s="4"/>
      <c r="F20" s="3"/>
      <c r="G20" s="4"/>
      <c r="H20" s="3"/>
      <c r="I20" s="4"/>
    </row>
    <row r="21" spans="1:13" x14ac:dyDescent="0.25">
      <c r="A21" s="9" t="s">
        <v>63</v>
      </c>
      <c r="B21" s="54">
        <f>B25+C25</f>
        <v>94</v>
      </c>
      <c r="C21" s="55"/>
      <c r="D21" s="54">
        <f>D25+E25</f>
        <v>31</v>
      </c>
      <c r="E21" s="55"/>
      <c r="F21" s="54">
        <f>F25+G25</f>
        <v>14</v>
      </c>
      <c r="G21" s="55"/>
      <c r="H21" s="54">
        <f>H25+I25</f>
        <v>26</v>
      </c>
      <c r="I21" s="55"/>
      <c r="J21" s="14">
        <f>SUM(B21:I21)</f>
        <v>165</v>
      </c>
    </row>
    <row r="22" spans="1:13" ht="15.75" thickBot="1" x14ac:dyDescent="0.3">
      <c r="A22" s="9" t="s">
        <v>64</v>
      </c>
      <c r="B22" s="48">
        <f>B21*100/$J25</f>
        <v>56.969696969696969</v>
      </c>
      <c r="C22" s="49"/>
      <c r="D22" s="48">
        <f>D21*100/$J25</f>
        <v>18.787878787878789</v>
      </c>
      <c r="E22" s="49"/>
      <c r="F22" s="48">
        <f>F21*100/$J25</f>
        <v>8.4848484848484844</v>
      </c>
      <c r="G22" s="49"/>
      <c r="H22" s="48">
        <f>H21*100/$J25</f>
        <v>15.757575757575758</v>
      </c>
      <c r="I22" s="49"/>
      <c r="J22" s="17">
        <f>SUM(B22:I22)</f>
        <v>100</v>
      </c>
    </row>
    <row r="23" spans="1:13" x14ac:dyDescent="0.25">
      <c r="B23" s="12"/>
      <c r="C23" s="13"/>
      <c r="D23" s="12"/>
      <c r="E23" s="13"/>
      <c r="F23" s="12"/>
      <c r="G23" s="13"/>
      <c r="H23" s="12"/>
      <c r="I23" s="13"/>
    </row>
    <row r="24" spans="1:13" x14ac:dyDescent="0.25">
      <c r="B24" s="5" t="s">
        <v>51</v>
      </c>
      <c r="C24" s="6" t="s">
        <v>52</v>
      </c>
      <c r="D24" s="5" t="s">
        <v>51</v>
      </c>
      <c r="E24" s="6" t="s">
        <v>52</v>
      </c>
      <c r="F24" s="5" t="s">
        <v>51</v>
      </c>
      <c r="G24" s="6" t="s">
        <v>52</v>
      </c>
      <c r="H24" s="5" t="s">
        <v>51</v>
      </c>
      <c r="I24" s="6" t="s">
        <v>52</v>
      </c>
      <c r="J24" s="14" t="s">
        <v>60</v>
      </c>
      <c r="L24" s="14" t="s">
        <v>58</v>
      </c>
      <c r="M24" s="14" t="s">
        <v>59</v>
      </c>
    </row>
    <row r="25" spans="1:13" x14ac:dyDescent="0.25">
      <c r="A25" s="9" t="s">
        <v>63</v>
      </c>
      <c r="B25" s="10">
        <f>SUM(B6:B17)</f>
        <v>49</v>
      </c>
      <c r="C25" s="11">
        <f t="shared" ref="B25:I25" si="0">SUM(C6:C17)</f>
        <v>45</v>
      </c>
      <c r="D25" s="10">
        <f t="shared" si="0"/>
        <v>16</v>
      </c>
      <c r="E25" s="11">
        <f t="shared" si="0"/>
        <v>15</v>
      </c>
      <c r="F25" s="10">
        <f t="shared" si="0"/>
        <v>11</v>
      </c>
      <c r="G25" s="11">
        <f t="shared" si="0"/>
        <v>3</v>
      </c>
      <c r="H25" s="10">
        <f t="shared" si="0"/>
        <v>17</v>
      </c>
      <c r="I25" s="11">
        <f t="shared" si="0"/>
        <v>9</v>
      </c>
      <c r="J25" s="14">
        <f>SUM(B25:I25)</f>
        <v>165</v>
      </c>
      <c r="L25" s="14">
        <f>B25+D25+F25+H25</f>
        <v>93</v>
      </c>
      <c r="M25" s="14">
        <f>C25+E25+G25+I25</f>
        <v>72</v>
      </c>
    </row>
    <row r="26" spans="1:13" ht="15.75" thickBot="1" x14ac:dyDescent="0.3">
      <c r="A26" s="9" t="s">
        <v>64</v>
      </c>
      <c r="B26" s="15">
        <f t="shared" ref="B26:I26" si="1">B25*100/$J25</f>
        <v>29.696969696969695</v>
      </c>
      <c r="C26" s="16">
        <f t="shared" si="1"/>
        <v>27.272727272727273</v>
      </c>
      <c r="D26" s="15">
        <f t="shared" si="1"/>
        <v>9.6969696969696972</v>
      </c>
      <c r="E26" s="16">
        <f t="shared" si="1"/>
        <v>9.0909090909090917</v>
      </c>
      <c r="F26" s="15">
        <f t="shared" si="1"/>
        <v>6.666666666666667</v>
      </c>
      <c r="G26" s="16">
        <f t="shared" si="1"/>
        <v>1.8181818181818181</v>
      </c>
      <c r="H26" s="15">
        <f t="shared" si="1"/>
        <v>10.303030303030303</v>
      </c>
      <c r="I26" s="16">
        <f t="shared" si="1"/>
        <v>5.4545454545454541</v>
      </c>
      <c r="J26" s="17">
        <f>SUM(B26:I26)</f>
        <v>100</v>
      </c>
    </row>
  </sheetData>
  <mergeCells count="16">
    <mergeCell ref="B22:C22"/>
    <mergeCell ref="D22:E22"/>
    <mergeCell ref="F22:G22"/>
    <mergeCell ref="H22:I22"/>
    <mergeCell ref="B3:C3"/>
    <mergeCell ref="F3:G3"/>
    <mergeCell ref="H3:I3"/>
    <mergeCell ref="D3:E3"/>
    <mergeCell ref="B19:C19"/>
    <mergeCell ref="F19:G19"/>
    <mergeCell ref="H19:I19"/>
    <mergeCell ref="D19:E19"/>
    <mergeCell ref="B21:C21"/>
    <mergeCell ref="D21:E21"/>
    <mergeCell ref="F21:G21"/>
    <mergeCell ref="H21:I2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M17"/>
  <sheetViews>
    <sheetView showGridLines="0" workbookViewId="0">
      <selection activeCell="A6" sqref="A6:A8"/>
    </sheetView>
  </sheetViews>
  <sheetFormatPr defaultRowHeight="15" x14ac:dyDescent="0.25"/>
  <cols>
    <col min="1" max="1" width="15.5703125" customWidth="1"/>
    <col min="2" max="9" width="9.140625" style="1"/>
  </cols>
  <sheetData>
    <row r="1" spans="1:13" x14ac:dyDescent="0.25">
      <c r="A1" s="20" t="s">
        <v>86</v>
      </c>
    </row>
    <row r="3" spans="1:13" x14ac:dyDescent="0.25">
      <c r="A3" t="s">
        <v>0</v>
      </c>
      <c r="B3" s="56" t="s">
        <v>53</v>
      </c>
      <c r="C3" s="56"/>
      <c r="D3" s="56" t="s">
        <v>54</v>
      </c>
      <c r="E3" s="56"/>
      <c r="F3" s="56" t="s">
        <v>56</v>
      </c>
      <c r="G3" s="56"/>
      <c r="H3" s="56" t="s">
        <v>57</v>
      </c>
      <c r="I3" s="56"/>
    </row>
    <row r="5" spans="1:13" x14ac:dyDescent="0.25">
      <c r="B5" s="2" t="s">
        <v>51</v>
      </c>
      <c r="C5" s="2" t="s">
        <v>52</v>
      </c>
      <c r="D5" s="2" t="s">
        <v>51</v>
      </c>
      <c r="E5" s="2" t="s">
        <v>52</v>
      </c>
      <c r="F5" s="2" t="s">
        <v>51</v>
      </c>
      <c r="G5" s="2" t="s">
        <v>52</v>
      </c>
      <c r="H5" s="2" t="s">
        <v>51</v>
      </c>
      <c r="I5" s="2" t="s">
        <v>52</v>
      </c>
    </row>
    <row r="6" spans="1:13" x14ac:dyDescent="0.25">
      <c r="A6" s="21" t="s">
        <v>97</v>
      </c>
      <c r="B6" s="2">
        <v>15</v>
      </c>
      <c r="C6" s="2"/>
      <c r="D6" s="2">
        <v>5</v>
      </c>
      <c r="E6" s="2"/>
      <c r="F6" s="2">
        <v>1</v>
      </c>
      <c r="G6" s="2"/>
      <c r="H6" s="2">
        <v>2</v>
      </c>
      <c r="I6" s="2"/>
    </row>
    <row r="7" spans="1:13" x14ac:dyDescent="0.25">
      <c r="A7" s="21" t="s">
        <v>98</v>
      </c>
      <c r="B7" s="2">
        <v>9</v>
      </c>
      <c r="C7" s="2"/>
      <c r="D7" s="2">
        <v>2</v>
      </c>
      <c r="E7" s="2"/>
      <c r="F7" s="2">
        <v>5</v>
      </c>
      <c r="G7" s="2"/>
      <c r="H7" s="2">
        <v>7</v>
      </c>
      <c r="I7" s="2"/>
    </row>
    <row r="8" spans="1:13" x14ac:dyDescent="0.25">
      <c r="A8" s="21" t="s">
        <v>99</v>
      </c>
      <c r="B8" s="2"/>
      <c r="C8" s="2">
        <v>9</v>
      </c>
      <c r="D8" s="2">
        <v>1</v>
      </c>
      <c r="E8" s="2">
        <v>1</v>
      </c>
      <c r="F8" s="2"/>
      <c r="G8" s="2">
        <v>1</v>
      </c>
      <c r="H8" s="2"/>
      <c r="I8" s="2">
        <v>2</v>
      </c>
    </row>
    <row r="9" spans="1:13" ht="15.75" thickBot="1" x14ac:dyDescent="0.3"/>
    <row r="10" spans="1:13" x14ac:dyDescent="0.25">
      <c r="B10" s="50" t="s">
        <v>53</v>
      </c>
      <c r="C10" s="51"/>
      <c r="D10" s="50" t="s">
        <v>54</v>
      </c>
      <c r="E10" s="51"/>
      <c r="F10" s="50" t="s">
        <v>62</v>
      </c>
      <c r="G10" s="51"/>
      <c r="H10" s="50" t="s">
        <v>61</v>
      </c>
      <c r="I10" s="51"/>
    </row>
    <row r="11" spans="1:13" x14ac:dyDescent="0.25">
      <c r="B11" s="3"/>
      <c r="C11" s="4"/>
      <c r="D11" s="3"/>
      <c r="E11" s="4"/>
      <c r="F11" s="3"/>
      <c r="G11" s="4"/>
      <c r="H11" s="3"/>
      <c r="I11" s="4"/>
    </row>
    <row r="12" spans="1:13" x14ac:dyDescent="0.25">
      <c r="A12" s="9" t="s">
        <v>63</v>
      </c>
      <c r="B12" s="54">
        <f>B16+C16</f>
        <v>33</v>
      </c>
      <c r="C12" s="55"/>
      <c r="D12" s="54">
        <f>D16+E16</f>
        <v>9</v>
      </c>
      <c r="E12" s="55"/>
      <c r="F12" s="54">
        <f>F16+G16</f>
        <v>7</v>
      </c>
      <c r="G12" s="55"/>
      <c r="H12" s="54">
        <f>H16+I16</f>
        <v>11</v>
      </c>
      <c r="I12" s="55"/>
      <c r="J12" s="14">
        <f>SUM(B12:I12)</f>
        <v>60</v>
      </c>
    </row>
    <row r="13" spans="1:13" ht="15.75" thickBot="1" x14ac:dyDescent="0.3">
      <c r="A13" s="9" t="s">
        <v>64</v>
      </c>
      <c r="B13" s="48">
        <f>B12*100/$J16</f>
        <v>55</v>
      </c>
      <c r="C13" s="49"/>
      <c r="D13" s="48">
        <f>D12*100/$J16</f>
        <v>15</v>
      </c>
      <c r="E13" s="49"/>
      <c r="F13" s="48">
        <f>F12*100/$J16</f>
        <v>11.666666666666666</v>
      </c>
      <c r="G13" s="49"/>
      <c r="H13" s="48">
        <f>H12*100/$J16</f>
        <v>18.333333333333332</v>
      </c>
      <c r="I13" s="49"/>
      <c r="J13" s="17">
        <f>SUM(B13:I13)</f>
        <v>100</v>
      </c>
    </row>
    <row r="14" spans="1:13" x14ac:dyDescent="0.25">
      <c r="B14" s="12"/>
      <c r="C14" s="13"/>
      <c r="D14" s="12"/>
      <c r="E14" s="13"/>
      <c r="F14" s="12"/>
      <c r="G14" s="13"/>
      <c r="H14" s="12"/>
      <c r="I14" s="13"/>
    </row>
    <row r="15" spans="1:13" x14ac:dyDescent="0.25">
      <c r="B15" s="5" t="s">
        <v>51</v>
      </c>
      <c r="C15" s="6" t="s">
        <v>52</v>
      </c>
      <c r="D15" s="5" t="s">
        <v>51</v>
      </c>
      <c r="E15" s="6" t="s">
        <v>52</v>
      </c>
      <c r="F15" s="5" t="s">
        <v>51</v>
      </c>
      <c r="G15" s="6" t="s">
        <v>52</v>
      </c>
      <c r="H15" s="5" t="s">
        <v>51</v>
      </c>
      <c r="I15" s="6" t="s">
        <v>52</v>
      </c>
      <c r="J15" s="14" t="s">
        <v>60</v>
      </c>
      <c r="L15" s="14" t="s">
        <v>58</v>
      </c>
      <c r="M15" s="14" t="s">
        <v>59</v>
      </c>
    </row>
    <row r="16" spans="1:13" x14ac:dyDescent="0.25">
      <c r="A16" s="9" t="s">
        <v>63</v>
      </c>
      <c r="B16" s="10">
        <f>SUM(B6:B8)</f>
        <v>24</v>
      </c>
      <c r="C16" s="11">
        <f t="shared" ref="B16:I16" si="0">SUM(C6:C8)</f>
        <v>9</v>
      </c>
      <c r="D16" s="10">
        <f t="shared" si="0"/>
        <v>8</v>
      </c>
      <c r="E16" s="11">
        <f t="shared" si="0"/>
        <v>1</v>
      </c>
      <c r="F16" s="10">
        <f t="shared" si="0"/>
        <v>6</v>
      </c>
      <c r="G16" s="11">
        <f t="shared" si="0"/>
        <v>1</v>
      </c>
      <c r="H16" s="10">
        <f t="shared" si="0"/>
        <v>9</v>
      </c>
      <c r="I16" s="11">
        <f t="shared" si="0"/>
        <v>2</v>
      </c>
      <c r="J16" s="14">
        <f>SUM(B16:I16)</f>
        <v>60</v>
      </c>
      <c r="L16" s="14">
        <f>B16+D16+F16+H16</f>
        <v>47</v>
      </c>
      <c r="M16" s="14">
        <f>C16+E16+G16+I16</f>
        <v>13</v>
      </c>
    </row>
    <row r="17" spans="1:10" ht="15.75" thickBot="1" x14ac:dyDescent="0.3">
      <c r="A17" s="9" t="s">
        <v>64</v>
      </c>
      <c r="B17" s="15">
        <f t="shared" ref="B17:I17" si="1">B16*100/$J16</f>
        <v>40</v>
      </c>
      <c r="C17" s="16">
        <f t="shared" si="1"/>
        <v>15</v>
      </c>
      <c r="D17" s="15">
        <f t="shared" si="1"/>
        <v>13.333333333333334</v>
      </c>
      <c r="E17" s="16">
        <f t="shared" si="1"/>
        <v>1.6666666666666667</v>
      </c>
      <c r="F17" s="15">
        <f t="shared" si="1"/>
        <v>10</v>
      </c>
      <c r="G17" s="16">
        <f t="shared" si="1"/>
        <v>1.6666666666666667</v>
      </c>
      <c r="H17" s="15">
        <f t="shared" si="1"/>
        <v>15</v>
      </c>
      <c r="I17" s="16">
        <f t="shared" si="1"/>
        <v>3.3333333333333335</v>
      </c>
      <c r="J17" s="17">
        <f>SUM(B17:I17)</f>
        <v>100</v>
      </c>
    </row>
  </sheetData>
  <mergeCells count="16">
    <mergeCell ref="B3:C3"/>
    <mergeCell ref="F3:G3"/>
    <mergeCell ref="H3:I3"/>
    <mergeCell ref="D3:E3"/>
    <mergeCell ref="B10:C10"/>
    <mergeCell ref="D10:E10"/>
    <mergeCell ref="F10:G10"/>
    <mergeCell ref="H10:I10"/>
    <mergeCell ref="B12:C12"/>
    <mergeCell ref="D12:E12"/>
    <mergeCell ref="F12:G12"/>
    <mergeCell ref="H12:I12"/>
    <mergeCell ref="B13:C13"/>
    <mergeCell ref="D13:E13"/>
    <mergeCell ref="F13:G13"/>
    <mergeCell ref="H13:I1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M23"/>
  <sheetViews>
    <sheetView showGridLines="0" workbookViewId="0">
      <selection activeCell="A6" sqref="A6:A14"/>
    </sheetView>
  </sheetViews>
  <sheetFormatPr defaultRowHeight="15" x14ac:dyDescent="0.25"/>
  <cols>
    <col min="1" max="1" width="15.5703125" customWidth="1"/>
    <col min="2" max="9" width="9.140625" style="1"/>
  </cols>
  <sheetData>
    <row r="1" spans="1:9" x14ac:dyDescent="0.25">
      <c r="A1" s="20" t="s">
        <v>95</v>
      </c>
    </row>
    <row r="3" spans="1:9" x14ac:dyDescent="0.25">
      <c r="A3" t="s">
        <v>0</v>
      </c>
      <c r="B3" s="56" t="s">
        <v>53</v>
      </c>
      <c r="C3" s="56"/>
      <c r="D3" s="56" t="s">
        <v>54</v>
      </c>
      <c r="E3" s="56"/>
      <c r="F3" s="56" t="s">
        <v>56</v>
      </c>
      <c r="G3" s="56"/>
      <c r="H3" s="56" t="s">
        <v>57</v>
      </c>
      <c r="I3" s="56"/>
    </row>
    <row r="5" spans="1:9" x14ac:dyDescent="0.25">
      <c r="B5" s="2" t="s">
        <v>51</v>
      </c>
      <c r="C5" s="2" t="s">
        <v>52</v>
      </c>
      <c r="D5" s="2" t="s">
        <v>51</v>
      </c>
      <c r="E5" s="2" t="s">
        <v>52</v>
      </c>
      <c r="F5" s="2" t="s">
        <v>51</v>
      </c>
      <c r="G5" s="2" t="s">
        <v>52</v>
      </c>
      <c r="H5" s="2" t="s">
        <v>51</v>
      </c>
      <c r="I5" s="2" t="s">
        <v>52</v>
      </c>
    </row>
    <row r="6" spans="1:9" ht="13.5" customHeight="1" x14ac:dyDescent="0.25">
      <c r="A6" s="21" t="s">
        <v>93</v>
      </c>
      <c r="B6" s="2">
        <v>5</v>
      </c>
      <c r="C6" s="2">
        <v>9</v>
      </c>
      <c r="D6" s="2">
        <v>1</v>
      </c>
      <c r="E6" s="2"/>
      <c r="F6" s="2">
        <v>1</v>
      </c>
      <c r="G6" s="2"/>
      <c r="H6" s="2"/>
      <c r="I6" s="2"/>
    </row>
    <row r="7" spans="1:9" x14ac:dyDescent="0.25">
      <c r="A7" s="21" t="s">
        <v>92</v>
      </c>
      <c r="B7" s="2">
        <v>4</v>
      </c>
      <c r="C7" s="2">
        <v>3</v>
      </c>
      <c r="D7" s="2"/>
      <c r="E7" s="2">
        <v>3</v>
      </c>
      <c r="F7" s="2">
        <v>1</v>
      </c>
      <c r="G7" s="2">
        <v>2</v>
      </c>
      <c r="H7" s="2">
        <v>3</v>
      </c>
      <c r="I7" s="2">
        <v>2</v>
      </c>
    </row>
    <row r="8" spans="1:9" x14ac:dyDescent="0.25">
      <c r="A8" s="21" t="s">
        <v>94</v>
      </c>
      <c r="B8" s="2">
        <v>10</v>
      </c>
      <c r="C8" s="2">
        <v>4</v>
      </c>
      <c r="D8" s="2"/>
      <c r="E8" s="2"/>
      <c r="F8" s="2"/>
      <c r="G8" s="2"/>
      <c r="H8" s="2"/>
      <c r="I8" s="2"/>
    </row>
    <row r="9" spans="1:9" x14ac:dyDescent="0.25">
      <c r="A9" s="21" t="s">
        <v>89</v>
      </c>
      <c r="B9" s="2"/>
      <c r="C9" s="2">
        <v>7</v>
      </c>
      <c r="D9" s="2">
        <v>3</v>
      </c>
      <c r="E9" s="2">
        <v>3</v>
      </c>
      <c r="F9" s="2">
        <v>2</v>
      </c>
      <c r="G9" s="2"/>
      <c r="H9" s="2">
        <v>2</v>
      </c>
      <c r="I9" s="2">
        <v>2</v>
      </c>
    </row>
    <row r="10" spans="1:9" x14ac:dyDescent="0.25">
      <c r="A10" s="21" t="s">
        <v>90</v>
      </c>
      <c r="B10" s="2">
        <v>4</v>
      </c>
      <c r="C10" s="2">
        <v>5</v>
      </c>
      <c r="D10" s="2">
        <v>4</v>
      </c>
      <c r="E10" s="2">
        <v>6</v>
      </c>
      <c r="F10" s="2">
        <v>1</v>
      </c>
      <c r="G10" s="2"/>
      <c r="H10" s="2">
        <v>2</v>
      </c>
      <c r="I10" s="2">
        <v>3</v>
      </c>
    </row>
    <row r="11" spans="1:9" x14ac:dyDescent="0.25">
      <c r="A11" s="21" t="s">
        <v>91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1" t="s">
        <v>88</v>
      </c>
      <c r="B12" s="2">
        <v>2</v>
      </c>
      <c r="C12" s="2">
        <v>8</v>
      </c>
      <c r="D12" s="2"/>
      <c r="E12" s="2">
        <v>2</v>
      </c>
      <c r="F12" s="2"/>
      <c r="G12" s="2"/>
      <c r="H12" s="2">
        <v>1</v>
      </c>
      <c r="I12" s="2"/>
    </row>
    <row r="13" spans="1:9" x14ac:dyDescent="0.25">
      <c r="A13" s="21" t="s">
        <v>87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1" t="s">
        <v>25</v>
      </c>
      <c r="B14" s="2"/>
      <c r="C14" s="2"/>
      <c r="D14" s="2"/>
      <c r="E14" s="2"/>
      <c r="F14" s="2"/>
      <c r="G14" s="2"/>
      <c r="H14" s="2"/>
      <c r="I14" s="2"/>
    </row>
    <row r="15" spans="1:9" ht="15.75" thickBot="1" x14ac:dyDescent="0.3"/>
    <row r="16" spans="1:9" x14ac:dyDescent="0.25">
      <c r="B16" s="50" t="s">
        <v>53</v>
      </c>
      <c r="C16" s="51"/>
      <c r="D16" s="50" t="s">
        <v>54</v>
      </c>
      <c r="E16" s="51"/>
      <c r="F16" s="50" t="s">
        <v>62</v>
      </c>
      <c r="G16" s="51"/>
      <c r="H16" s="50" t="s">
        <v>61</v>
      </c>
      <c r="I16" s="51"/>
    </row>
    <row r="17" spans="1:13" x14ac:dyDescent="0.25">
      <c r="B17" s="3"/>
      <c r="C17" s="4"/>
      <c r="D17" s="3"/>
      <c r="E17" s="4"/>
      <c r="F17" s="3"/>
      <c r="G17" s="4"/>
      <c r="H17" s="3"/>
      <c r="I17" s="4"/>
    </row>
    <row r="18" spans="1:13" x14ac:dyDescent="0.25">
      <c r="A18" s="9" t="s">
        <v>63</v>
      </c>
      <c r="B18" s="54">
        <f>B22+C22</f>
        <v>61</v>
      </c>
      <c r="C18" s="55"/>
      <c r="D18" s="54">
        <f>D22+E22</f>
        <v>22</v>
      </c>
      <c r="E18" s="55"/>
      <c r="F18" s="54">
        <f>F22+G22</f>
        <v>7</v>
      </c>
      <c r="G18" s="55"/>
      <c r="H18" s="54">
        <f>H22+I22</f>
        <v>15</v>
      </c>
      <c r="I18" s="55"/>
      <c r="J18" s="14">
        <f>SUM(B18:I18)</f>
        <v>105</v>
      </c>
    </row>
    <row r="19" spans="1:13" ht="15.75" thickBot="1" x14ac:dyDescent="0.3">
      <c r="A19" s="9" t="s">
        <v>64</v>
      </c>
      <c r="B19" s="48">
        <f>B18*100/$J22</f>
        <v>58.095238095238095</v>
      </c>
      <c r="C19" s="49"/>
      <c r="D19" s="48">
        <f>D18*100/$J22</f>
        <v>20.952380952380953</v>
      </c>
      <c r="E19" s="49"/>
      <c r="F19" s="48">
        <f>F18*100/$J22</f>
        <v>6.666666666666667</v>
      </c>
      <c r="G19" s="49"/>
      <c r="H19" s="48">
        <f>H18*100/$J22</f>
        <v>14.285714285714286</v>
      </c>
      <c r="I19" s="49"/>
      <c r="J19" s="17">
        <f>SUM(B19:I19)</f>
        <v>100.00000000000001</v>
      </c>
    </row>
    <row r="20" spans="1:13" x14ac:dyDescent="0.25">
      <c r="B20" s="12"/>
      <c r="C20" s="13"/>
      <c r="D20" s="12"/>
      <c r="E20" s="13"/>
      <c r="F20" s="12"/>
      <c r="G20" s="13"/>
      <c r="H20" s="12"/>
      <c r="I20" s="13"/>
    </row>
    <row r="21" spans="1:13" x14ac:dyDescent="0.25">
      <c r="B21" s="5" t="s">
        <v>51</v>
      </c>
      <c r="C21" s="6" t="s">
        <v>52</v>
      </c>
      <c r="D21" s="5" t="s">
        <v>51</v>
      </c>
      <c r="E21" s="6" t="s">
        <v>52</v>
      </c>
      <c r="F21" s="5" t="s">
        <v>51</v>
      </c>
      <c r="G21" s="6" t="s">
        <v>52</v>
      </c>
      <c r="H21" s="5" t="s">
        <v>51</v>
      </c>
      <c r="I21" s="6" t="s">
        <v>52</v>
      </c>
      <c r="J21" s="14" t="s">
        <v>60</v>
      </c>
      <c r="L21" s="14" t="s">
        <v>58</v>
      </c>
      <c r="M21" s="14" t="s">
        <v>59</v>
      </c>
    </row>
    <row r="22" spans="1:13" x14ac:dyDescent="0.25">
      <c r="A22" s="9" t="s">
        <v>63</v>
      </c>
      <c r="B22" s="10">
        <f>SUM(B6:B14)</f>
        <v>25</v>
      </c>
      <c r="C22" s="11">
        <f t="shared" ref="B22:I22" si="0">SUM(C6:C14)</f>
        <v>36</v>
      </c>
      <c r="D22" s="10">
        <f t="shared" si="0"/>
        <v>8</v>
      </c>
      <c r="E22" s="11">
        <f t="shared" si="0"/>
        <v>14</v>
      </c>
      <c r="F22" s="10">
        <f t="shared" si="0"/>
        <v>5</v>
      </c>
      <c r="G22" s="11">
        <f t="shared" si="0"/>
        <v>2</v>
      </c>
      <c r="H22" s="10">
        <f t="shared" si="0"/>
        <v>8</v>
      </c>
      <c r="I22" s="11">
        <f t="shared" si="0"/>
        <v>7</v>
      </c>
      <c r="J22" s="14">
        <f>SUM(B22:I22)</f>
        <v>105</v>
      </c>
      <c r="L22" s="14">
        <f>B22+D22+F22+H22</f>
        <v>46</v>
      </c>
      <c r="M22" s="14">
        <f>C22+E22+G22+I22</f>
        <v>59</v>
      </c>
    </row>
    <row r="23" spans="1:13" ht="15.75" thickBot="1" x14ac:dyDescent="0.3">
      <c r="A23" s="9" t="s">
        <v>64</v>
      </c>
      <c r="B23" s="15">
        <f t="shared" ref="B23:I23" si="1">B22*100/$J22</f>
        <v>23.80952380952381</v>
      </c>
      <c r="C23" s="16">
        <f t="shared" si="1"/>
        <v>34.285714285714285</v>
      </c>
      <c r="D23" s="15">
        <f t="shared" si="1"/>
        <v>7.6190476190476186</v>
      </c>
      <c r="E23" s="16">
        <f t="shared" si="1"/>
        <v>13.333333333333334</v>
      </c>
      <c r="F23" s="15">
        <f t="shared" si="1"/>
        <v>4.7619047619047619</v>
      </c>
      <c r="G23" s="16">
        <f t="shared" si="1"/>
        <v>1.9047619047619047</v>
      </c>
      <c r="H23" s="15">
        <f t="shared" si="1"/>
        <v>7.6190476190476186</v>
      </c>
      <c r="I23" s="16">
        <f t="shared" si="1"/>
        <v>6.666666666666667</v>
      </c>
      <c r="J23" s="17">
        <f>SUM(B23:I23)</f>
        <v>99.999999999999986</v>
      </c>
    </row>
  </sheetData>
  <mergeCells count="16">
    <mergeCell ref="B3:C3"/>
    <mergeCell ref="F3:G3"/>
    <mergeCell ref="H3:I3"/>
    <mergeCell ref="D3:E3"/>
    <mergeCell ref="B16:C16"/>
    <mergeCell ref="D16:E16"/>
    <mergeCell ref="F16:G16"/>
    <mergeCell ref="H16:I16"/>
    <mergeCell ref="B18:C18"/>
    <mergeCell ref="D18:E18"/>
    <mergeCell ref="F18:G18"/>
    <mergeCell ref="H18:I18"/>
    <mergeCell ref="B19:C19"/>
    <mergeCell ref="D19:E19"/>
    <mergeCell ref="F19:G19"/>
    <mergeCell ref="H19:I1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M26"/>
  <sheetViews>
    <sheetView showGridLines="0" workbookViewId="0">
      <selection activeCell="B15" sqref="B15:I17"/>
    </sheetView>
  </sheetViews>
  <sheetFormatPr defaultRowHeight="15" x14ac:dyDescent="0.25"/>
  <cols>
    <col min="1" max="1" width="15.5703125" customWidth="1"/>
    <col min="2" max="9" width="9.140625" style="1"/>
  </cols>
  <sheetData>
    <row r="1" spans="1:9" x14ac:dyDescent="0.25">
      <c r="A1" s="20" t="s">
        <v>102</v>
      </c>
    </row>
    <row r="3" spans="1:9" x14ac:dyDescent="0.25">
      <c r="A3" t="s">
        <v>0</v>
      </c>
      <c r="B3" s="56" t="s">
        <v>53</v>
      </c>
      <c r="C3" s="56"/>
      <c r="D3" s="56" t="s">
        <v>54</v>
      </c>
      <c r="E3" s="56"/>
      <c r="F3" s="56" t="s">
        <v>56</v>
      </c>
      <c r="G3" s="56"/>
      <c r="H3" s="56" t="s">
        <v>57</v>
      </c>
      <c r="I3" s="56"/>
    </row>
    <row r="5" spans="1:9" x14ac:dyDescent="0.25">
      <c r="B5" s="2" t="s">
        <v>51</v>
      </c>
      <c r="C5" s="2" t="s">
        <v>52</v>
      </c>
      <c r="D5" s="2" t="s">
        <v>51</v>
      </c>
      <c r="E5" s="2" t="s">
        <v>52</v>
      </c>
      <c r="F5" s="2" t="s">
        <v>51</v>
      </c>
      <c r="G5" s="2" t="s">
        <v>52</v>
      </c>
      <c r="H5" s="2" t="s">
        <v>51</v>
      </c>
      <c r="I5" s="2" t="s">
        <v>52</v>
      </c>
    </row>
    <row r="6" spans="1:9" x14ac:dyDescent="0.25">
      <c r="A6" s="22" t="s">
        <v>28</v>
      </c>
      <c r="B6" s="2">
        <f>'TOTALE QUINTE IPSEOA'!B6</f>
        <v>7</v>
      </c>
      <c r="C6" s="2">
        <f>'TOTALE QUINTE IPSEOA'!C6</f>
        <v>5</v>
      </c>
      <c r="D6" s="2">
        <f>'TOTALE QUINTE IPSEOA'!D6</f>
        <v>0</v>
      </c>
      <c r="E6" s="2">
        <f>'TOTALE QUINTE IPSEOA'!E6</f>
        <v>0</v>
      </c>
      <c r="F6" s="2">
        <f>'TOTALE QUINTE IPSEOA'!F6</f>
        <v>1</v>
      </c>
      <c r="G6" s="2">
        <f>'TOTALE QUINTE IPSEOA'!G6</f>
        <v>1</v>
      </c>
      <c r="H6" s="2">
        <f>'TOTALE QUINTE IPSEOA'!H6</f>
        <v>2</v>
      </c>
      <c r="I6" s="2">
        <f>'TOTALE QUINTE IPSEOA'!I6</f>
        <v>0</v>
      </c>
    </row>
    <row r="7" spans="1:9" x14ac:dyDescent="0.25">
      <c r="A7" s="22" t="s">
        <v>32</v>
      </c>
      <c r="B7" s="2">
        <f>'TOTALE QUINTE IPSEOA'!B7</f>
        <v>14</v>
      </c>
      <c r="C7" s="2">
        <f>'TOTALE QUINTE IPSEOA'!C7</f>
        <v>3</v>
      </c>
      <c r="D7" s="2">
        <f>'TOTALE QUINTE IPSEOA'!D7</f>
        <v>0</v>
      </c>
      <c r="E7" s="2">
        <f>'TOTALE QUINTE IPSEOA'!E7</f>
        <v>0</v>
      </c>
      <c r="F7" s="2">
        <f>'TOTALE QUINTE IPSEOA'!F7</f>
        <v>0</v>
      </c>
      <c r="G7" s="2">
        <f>'TOTALE QUINTE IPSEOA'!G7</f>
        <v>0</v>
      </c>
      <c r="H7" s="2">
        <f>'TOTALE QUINTE IPSEOA'!H7</f>
        <v>1</v>
      </c>
      <c r="I7" s="2">
        <f>'TOTALE QUINTE IPSEOA'!I7</f>
        <v>1</v>
      </c>
    </row>
    <row r="8" spans="1:9" x14ac:dyDescent="0.25">
      <c r="A8" s="22" t="s">
        <v>35</v>
      </c>
      <c r="B8" s="2">
        <f>'TOTALE QUINTE IPSEOA'!B8</f>
        <v>0</v>
      </c>
      <c r="C8" s="2">
        <f>'TOTALE QUINTE IPSEOA'!C8</f>
        <v>0</v>
      </c>
      <c r="D8" s="2">
        <f>'TOTALE QUINTE IPSEOA'!D8</f>
        <v>0</v>
      </c>
      <c r="E8" s="2">
        <f>'TOTALE QUINTE IPSEOA'!E8</f>
        <v>0</v>
      </c>
      <c r="F8" s="2">
        <f>'TOTALE QUINTE IPSEOA'!F8</f>
        <v>0</v>
      </c>
      <c r="G8" s="2">
        <f>'TOTALE QUINTE IPSEOA'!G8</f>
        <v>0</v>
      </c>
      <c r="H8" s="2">
        <f>'TOTALE QUINTE IPSEOA'!H8</f>
        <v>0</v>
      </c>
      <c r="I8" s="2">
        <f>'TOTALE QUINTE IPSEOA'!I8</f>
        <v>0</v>
      </c>
    </row>
    <row r="9" spans="1:9" x14ac:dyDescent="0.25">
      <c r="A9" s="22" t="s">
        <v>29</v>
      </c>
      <c r="B9" s="2">
        <f>'TOTALE QUINTE IPSEOA'!B9</f>
        <v>3</v>
      </c>
      <c r="C9" s="2">
        <f>'TOTALE QUINTE IPSEOA'!C9</f>
        <v>5</v>
      </c>
      <c r="D9" s="2">
        <f>'TOTALE QUINTE IPSEOA'!D9</f>
        <v>0</v>
      </c>
      <c r="E9" s="2">
        <f>'TOTALE QUINTE IPSEOA'!E9</f>
        <v>0</v>
      </c>
      <c r="F9" s="2">
        <f>'TOTALE QUINTE IPSEOA'!F9</f>
        <v>0</v>
      </c>
      <c r="G9" s="2">
        <f>'TOTALE QUINTE IPSEOA'!G9</f>
        <v>0</v>
      </c>
      <c r="H9" s="2">
        <f>'TOTALE QUINTE IPSEOA'!H9</f>
        <v>0</v>
      </c>
      <c r="I9" s="2">
        <f>'TOTALE QUINTE IPSEOA'!I9</f>
        <v>0</v>
      </c>
    </row>
    <row r="10" spans="1:9" x14ac:dyDescent="0.25">
      <c r="A10" s="22" t="s">
        <v>33</v>
      </c>
      <c r="B10" s="2">
        <f>'TOTALE QUINTE IPSEOA'!B10</f>
        <v>5</v>
      </c>
      <c r="C10" s="2">
        <f>'TOTALE QUINTE IPSEOA'!C10</f>
        <v>8</v>
      </c>
      <c r="D10" s="2">
        <f>'TOTALE QUINTE IPSEOA'!D10</f>
        <v>0</v>
      </c>
      <c r="E10" s="2">
        <f>'TOTALE QUINTE IPSEOA'!E10</f>
        <v>0</v>
      </c>
      <c r="F10" s="2">
        <f>'TOTALE QUINTE IPSEOA'!F10</f>
        <v>0</v>
      </c>
      <c r="G10" s="2">
        <f>'TOTALE QUINTE IPSEOA'!G10</f>
        <v>0</v>
      </c>
      <c r="H10" s="2">
        <f>'TOTALE QUINTE IPSEOA'!H10</f>
        <v>0</v>
      </c>
      <c r="I10" s="2">
        <f>'TOTALE QUINTE IPSEOA'!I10</f>
        <v>3</v>
      </c>
    </row>
    <row r="11" spans="1:9" x14ac:dyDescent="0.25">
      <c r="A11" s="21" t="s">
        <v>36</v>
      </c>
      <c r="B11" s="2">
        <f>'TOTALE QUINTE IPSEOA'!B11</f>
        <v>7</v>
      </c>
      <c r="C11" s="2">
        <f>'TOTALE QUINTE IPSEOA'!C11</f>
        <v>6</v>
      </c>
      <c r="D11" s="2">
        <f>'TOTALE QUINTE IPSEOA'!D11</f>
        <v>0</v>
      </c>
      <c r="E11" s="2">
        <f>'TOTALE QUINTE IPSEOA'!E11</f>
        <v>0</v>
      </c>
      <c r="F11" s="2">
        <f>'TOTALE QUINTE IPSEOA'!F11</f>
        <v>0</v>
      </c>
      <c r="G11" s="2">
        <f>'TOTALE QUINTE IPSEOA'!G11</f>
        <v>0</v>
      </c>
      <c r="H11" s="2">
        <f>'TOTALE QUINTE IPSEOA'!H11</f>
        <v>0</v>
      </c>
      <c r="I11" s="2">
        <f>'TOTALE QUINTE IPSEOA'!I11</f>
        <v>1</v>
      </c>
    </row>
    <row r="12" spans="1:9" x14ac:dyDescent="0.25">
      <c r="A12" s="21" t="s">
        <v>30</v>
      </c>
      <c r="B12" s="2">
        <f>'TOTALE QUINTE IPSEOA'!B12</f>
        <v>2</v>
      </c>
      <c r="C12" s="2">
        <f>'TOTALE QUINTE IPSEOA'!C12</f>
        <v>14</v>
      </c>
      <c r="D12" s="2">
        <f>'TOTALE QUINTE IPSEOA'!D12</f>
        <v>0</v>
      </c>
      <c r="E12" s="2">
        <f>'TOTALE QUINTE IPSEOA'!E12</f>
        <v>0</v>
      </c>
      <c r="F12" s="2">
        <f>'TOTALE QUINTE IPSEOA'!F12</f>
        <v>0</v>
      </c>
      <c r="G12" s="2">
        <f>'TOTALE QUINTE IPSEOA'!G12</f>
        <v>0</v>
      </c>
      <c r="H12" s="2">
        <f>'TOTALE QUINTE IPSEOA'!H12</f>
        <v>0</v>
      </c>
      <c r="I12" s="2">
        <f>'TOTALE QUINTE IPSEOA'!I12</f>
        <v>2</v>
      </c>
    </row>
    <row r="13" spans="1:9" x14ac:dyDescent="0.25">
      <c r="A13" s="21" t="s">
        <v>34</v>
      </c>
      <c r="B13" s="2">
        <f>'TOTALE QUINTE IPSEOA'!B13</f>
        <v>0</v>
      </c>
      <c r="C13" s="2">
        <f>'TOTALE QUINTE IPSEOA'!C13</f>
        <v>0</v>
      </c>
      <c r="D13" s="2">
        <f>'TOTALE QUINTE IPSEOA'!D13</f>
        <v>0</v>
      </c>
      <c r="E13" s="2">
        <f>'TOTALE QUINTE IPSEOA'!E13</f>
        <v>0</v>
      </c>
      <c r="F13" s="2">
        <f>'TOTALE QUINTE IPSEOA'!F13</f>
        <v>0</v>
      </c>
      <c r="G13" s="2">
        <f>'TOTALE QUINTE IPSEOA'!G13</f>
        <v>0</v>
      </c>
      <c r="H13" s="2">
        <f>'TOTALE QUINTE IPSEOA'!H13</f>
        <v>0</v>
      </c>
      <c r="I13" s="2">
        <f>'TOTALE QUINTE IPSEOA'!I13</f>
        <v>0</v>
      </c>
    </row>
    <row r="14" spans="1:9" x14ac:dyDescent="0.25">
      <c r="A14" s="21" t="s">
        <v>37</v>
      </c>
      <c r="B14" s="2">
        <f>'TOTALE QUINTE IPSEOA'!B14</f>
        <v>3</v>
      </c>
      <c r="C14" s="2">
        <f>'TOTALE QUINTE IPSEOA'!C14</f>
        <v>6</v>
      </c>
      <c r="D14" s="2">
        <f>'TOTALE QUINTE IPSEOA'!D14</f>
        <v>0</v>
      </c>
      <c r="E14" s="2">
        <f>'TOTALE QUINTE IPSEOA'!E14</f>
        <v>0</v>
      </c>
      <c r="F14" s="2">
        <f>'TOTALE QUINTE IPSEOA'!F14</f>
        <v>0</v>
      </c>
      <c r="G14" s="2">
        <f>'TOTALE QUINTE IPSEOA'!G14</f>
        <v>0</v>
      </c>
      <c r="H14" s="2">
        <f>'TOTALE QUINTE IPSEOA'!H14</f>
        <v>0</v>
      </c>
      <c r="I14" s="2">
        <f>'TOTALE QUINTE IPSEOA'!I14</f>
        <v>0</v>
      </c>
    </row>
    <row r="15" spans="1:9" x14ac:dyDescent="0.25">
      <c r="A15" s="21" t="s">
        <v>31</v>
      </c>
      <c r="B15" s="2">
        <f>'TOTALE QUINTE IPSIA'!B6</f>
        <v>15</v>
      </c>
      <c r="C15" s="2">
        <f>'TOTALE QUINTE IPSIA'!C6</f>
        <v>0</v>
      </c>
      <c r="D15" s="2">
        <f>'TOTALE QUINTE IPSIA'!D6</f>
        <v>0</v>
      </c>
      <c r="E15" s="2">
        <f>'TOTALE QUINTE IPSIA'!E6</f>
        <v>0</v>
      </c>
      <c r="F15" s="2">
        <f>'TOTALE QUINTE IPSIA'!F6</f>
        <v>3</v>
      </c>
      <c r="G15" s="2">
        <f>'TOTALE QUINTE IPSIA'!G6</f>
        <v>0</v>
      </c>
      <c r="H15" s="2">
        <f>'TOTALE QUINTE IPSIA'!H6</f>
        <v>0</v>
      </c>
      <c r="I15" s="2">
        <f>'TOTALE QUINTE IPSIA'!I6</f>
        <v>0</v>
      </c>
    </row>
    <row r="16" spans="1:9" x14ac:dyDescent="0.25">
      <c r="A16" s="21" t="s">
        <v>38</v>
      </c>
      <c r="B16" s="2">
        <f>'TOTALE QUINTE IPSIA'!B7</f>
        <v>13</v>
      </c>
      <c r="C16" s="2">
        <f>'TOTALE QUINTE IPSIA'!C7</f>
        <v>0</v>
      </c>
      <c r="D16" s="2">
        <f>'TOTALE QUINTE IPSIA'!D7</f>
        <v>0</v>
      </c>
      <c r="E16" s="2">
        <f>'TOTALE QUINTE IPSIA'!E7</f>
        <v>0</v>
      </c>
      <c r="F16" s="2">
        <f>'TOTALE QUINTE IPSIA'!F7</f>
        <v>0</v>
      </c>
      <c r="G16" s="2">
        <f>'TOTALE QUINTE IPSIA'!G7</f>
        <v>0</v>
      </c>
      <c r="H16" s="2">
        <f>'TOTALE QUINTE IPSIA'!H7</f>
        <v>0</v>
      </c>
      <c r="I16" s="2">
        <f>'TOTALE QUINTE IPSIA'!I7</f>
        <v>0</v>
      </c>
    </row>
    <row r="17" spans="1:13" x14ac:dyDescent="0.25">
      <c r="A17" s="21" t="s">
        <v>39</v>
      </c>
      <c r="B17" s="2">
        <f>'TOTALE QUINTE IPSIA'!B8</f>
        <v>0</v>
      </c>
      <c r="C17" s="2">
        <f>'TOTALE QUINTE IPSIA'!C8</f>
        <v>15</v>
      </c>
      <c r="D17" s="2">
        <f>'TOTALE QUINTE IPSIA'!D8</f>
        <v>0</v>
      </c>
      <c r="E17" s="2">
        <f>'TOTALE QUINTE IPSIA'!E8</f>
        <v>0</v>
      </c>
      <c r="F17" s="2">
        <f>'TOTALE QUINTE IPSIA'!F8</f>
        <v>0</v>
      </c>
      <c r="G17" s="2">
        <f>'TOTALE QUINTE IPSIA'!G8</f>
        <v>0</v>
      </c>
      <c r="H17" s="2">
        <f>'TOTALE QUINTE IPSIA'!H8</f>
        <v>0</v>
      </c>
      <c r="I17" s="2">
        <f>'TOTALE QUINTE IPSIA'!I8</f>
        <v>0</v>
      </c>
    </row>
    <row r="18" spans="1:13" ht="15.75" thickBot="1" x14ac:dyDescent="0.3"/>
    <row r="19" spans="1:13" x14ac:dyDescent="0.25">
      <c r="B19" s="50" t="s">
        <v>53</v>
      </c>
      <c r="C19" s="51"/>
      <c r="D19" s="50" t="s">
        <v>54</v>
      </c>
      <c r="E19" s="51"/>
      <c r="F19" s="50" t="s">
        <v>62</v>
      </c>
      <c r="G19" s="51"/>
      <c r="H19" s="50" t="s">
        <v>61</v>
      </c>
      <c r="I19" s="51"/>
    </row>
    <row r="20" spans="1:13" x14ac:dyDescent="0.25">
      <c r="B20" s="3"/>
      <c r="C20" s="4"/>
      <c r="D20" s="3"/>
      <c r="E20" s="4"/>
      <c r="F20" s="3"/>
      <c r="G20" s="4"/>
      <c r="H20" s="3"/>
      <c r="I20" s="4"/>
    </row>
    <row r="21" spans="1:13" x14ac:dyDescent="0.25">
      <c r="A21" s="9" t="s">
        <v>63</v>
      </c>
      <c r="B21" s="54">
        <f>B25+C25</f>
        <v>131</v>
      </c>
      <c r="C21" s="55"/>
      <c r="D21" s="54">
        <f>D25+E25</f>
        <v>0</v>
      </c>
      <c r="E21" s="55"/>
      <c r="F21" s="54">
        <f>F25+G25</f>
        <v>5</v>
      </c>
      <c r="G21" s="55"/>
      <c r="H21" s="54">
        <f>H25+I25</f>
        <v>10</v>
      </c>
      <c r="I21" s="55"/>
      <c r="J21" s="14">
        <f>SUM(B21:I21)</f>
        <v>146</v>
      </c>
    </row>
    <row r="22" spans="1:13" ht="15.75" thickBot="1" x14ac:dyDescent="0.3">
      <c r="A22" s="9" t="s">
        <v>64</v>
      </c>
      <c r="B22" s="48">
        <f>B21*100/$J25</f>
        <v>89.726027397260268</v>
      </c>
      <c r="C22" s="49"/>
      <c r="D22" s="48">
        <f>D21*100/$J25</f>
        <v>0</v>
      </c>
      <c r="E22" s="49"/>
      <c r="F22" s="48">
        <f>F21*100/$J25</f>
        <v>3.4246575342465753</v>
      </c>
      <c r="G22" s="49"/>
      <c r="H22" s="48">
        <f>H21*100/$J25</f>
        <v>6.8493150684931505</v>
      </c>
      <c r="I22" s="49"/>
      <c r="J22" s="17">
        <f>SUM(B22:I22)</f>
        <v>100</v>
      </c>
    </row>
    <row r="23" spans="1:13" x14ac:dyDescent="0.25">
      <c r="B23" s="12"/>
      <c r="C23" s="13"/>
      <c r="D23" s="12"/>
      <c r="E23" s="13"/>
      <c r="F23" s="12"/>
      <c r="G23" s="13"/>
      <c r="H23" s="12"/>
      <c r="I23" s="13"/>
    </row>
    <row r="24" spans="1:13" x14ac:dyDescent="0.25">
      <c r="B24" s="5" t="s">
        <v>51</v>
      </c>
      <c r="C24" s="6" t="s">
        <v>52</v>
      </c>
      <c r="D24" s="5" t="s">
        <v>51</v>
      </c>
      <c r="E24" s="6" t="s">
        <v>52</v>
      </c>
      <c r="F24" s="5" t="s">
        <v>51</v>
      </c>
      <c r="G24" s="6" t="s">
        <v>52</v>
      </c>
      <c r="H24" s="5" t="s">
        <v>51</v>
      </c>
      <c r="I24" s="6" t="s">
        <v>52</v>
      </c>
      <c r="J24" s="14" t="s">
        <v>60</v>
      </c>
      <c r="L24" s="14" t="s">
        <v>58</v>
      </c>
      <c r="M24" s="14" t="s">
        <v>59</v>
      </c>
    </row>
    <row r="25" spans="1:13" x14ac:dyDescent="0.25">
      <c r="A25" s="9" t="s">
        <v>63</v>
      </c>
      <c r="B25" s="10">
        <f t="shared" ref="B25:I25" si="0">SUM(B6:B17)</f>
        <v>69</v>
      </c>
      <c r="C25" s="11">
        <f t="shared" si="0"/>
        <v>62</v>
      </c>
      <c r="D25" s="10">
        <f t="shared" si="0"/>
        <v>0</v>
      </c>
      <c r="E25" s="11">
        <f t="shared" si="0"/>
        <v>0</v>
      </c>
      <c r="F25" s="10">
        <f t="shared" si="0"/>
        <v>4</v>
      </c>
      <c r="G25" s="11">
        <f t="shared" si="0"/>
        <v>1</v>
      </c>
      <c r="H25" s="10">
        <f t="shared" si="0"/>
        <v>3</v>
      </c>
      <c r="I25" s="11">
        <f t="shared" si="0"/>
        <v>7</v>
      </c>
      <c r="J25" s="14">
        <f>SUM(B25:I25)</f>
        <v>146</v>
      </c>
      <c r="L25" s="14">
        <f>B25+D25+F25+H25</f>
        <v>76</v>
      </c>
      <c r="M25" s="14">
        <f>C25+E25+G25+I25</f>
        <v>70</v>
      </c>
    </row>
    <row r="26" spans="1:13" ht="15.75" thickBot="1" x14ac:dyDescent="0.3">
      <c r="A26" s="9" t="s">
        <v>64</v>
      </c>
      <c r="B26" s="15">
        <f t="shared" ref="B26:I26" si="1">B25*100/$J25</f>
        <v>47.260273972602739</v>
      </c>
      <c r="C26" s="16">
        <f t="shared" si="1"/>
        <v>42.465753424657535</v>
      </c>
      <c r="D26" s="15">
        <f t="shared" si="1"/>
        <v>0</v>
      </c>
      <c r="E26" s="16">
        <f t="shared" si="1"/>
        <v>0</v>
      </c>
      <c r="F26" s="15">
        <f t="shared" si="1"/>
        <v>2.7397260273972601</v>
      </c>
      <c r="G26" s="16">
        <f t="shared" si="1"/>
        <v>0.68493150684931503</v>
      </c>
      <c r="H26" s="15">
        <f t="shared" si="1"/>
        <v>2.0547945205479454</v>
      </c>
      <c r="I26" s="16">
        <f t="shared" si="1"/>
        <v>4.7945205479452051</v>
      </c>
      <c r="J26" s="17">
        <f>SUM(B26:I26)</f>
        <v>100</v>
      </c>
    </row>
  </sheetData>
  <mergeCells count="16">
    <mergeCell ref="B22:C22"/>
    <mergeCell ref="D22:E22"/>
    <mergeCell ref="F22:G22"/>
    <mergeCell ref="H22:I22"/>
    <mergeCell ref="B3:C3"/>
    <mergeCell ref="F3:G3"/>
    <mergeCell ref="H3:I3"/>
    <mergeCell ref="D3:E3"/>
    <mergeCell ref="B19:C19"/>
    <mergeCell ref="F19:G19"/>
    <mergeCell ref="H19:I19"/>
    <mergeCell ref="D19:E19"/>
    <mergeCell ref="B21:C21"/>
    <mergeCell ref="D21:E21"/>
    <mergeCell ref="F21:G21"/>
    <mergeCell ref="H21:I2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M17"/>
  <sheetViews>
    <sheetView showGridLines="0" showRowColHeaders="0" workbookViewId="0">
      <selection activeCell="A2" sqref="A2"/>
    </sheetView>
  </sheetViews>
  <sheetFormatPr defaultRowHeight="15" x14ac:dyDescent="0.25"/>
  <cols>
    <col min="1" max="1" width="15.5703125" customWidth="1"/>
    <col min="2" max="9" width="9.140625" style="1"/>
  </cols>
  <sheetData>
    <row r="1" spans="1:13" x14ac:dyDescent="0.25">
      <c r="A1" s="20" t="s">
        <v>100</v>
      </c>
    </row>
    <row r="3" spans="1:13" x14ac:dyDescent="0.25">
      <c r="A3" t="s">
        <v>0</v>
      </c>
      <c r="B3" s="56" t="s">
        <v>53</v>
      </c>
      <c r="C3" s="56"/>
      <c r="D3" s="56" t="s">
        <v>54</v>
      </c>
      <c r="E3" s="56"/>
      <c r="F3" s="56" t="s">
        <v>56</v>
      </c>
      <c r="G3" s="56"/>
      <c r="H3" s="56" t="s">
        <v>57</v>
      </c>
      <c r="I3" s="56"/>
    </row>
    <row r="5" spans="1:13" x14ac:dyDescent="0.25">
      <c r="B5" s="2" t="s">
        <v>51</v>
      </c>
      <c r="C5" s="2" t="s">
        <v>52</v>
      </c>
      <c r="D5" s="2" t="s">
        <v>51</v>
      </c>
      <c r="E5" s="2" t="s">
        <v>52</v>
      </c>
      <c r="F5" s="2" t="s">
        <v>51</v>
      </c>
      <c r="G5" s="2" t="s">
        <v>52</v>
      </c>
      <c r="H5" s="2" t="s">
        <v>51</v>
      </c>
      <c r="I5" s="2" t="s">
        <v>52</v>
      </c>
    </row>
    <row r="6" spans="1:13" x14ac:dyDescent="0.25">
      <c r="A6" s="22" t="s">
        <v>31</v>
      </c>
      <c r="B6" s="2">
        <v>15</v>
      </c>
      <c r="C6" s="2"/>
      <c r="D6" s="2"/>
      <c r="E6" s="2"/>
      <c r="F6" s="2">
        <v>3</v>
      </c>
      <c r="G6" s="2"/>
      <c r="H6" s="2"/>
      <c r="I6" s="2"/>
    </row>
    <row r="7" spans="1:13" x14ac:dyDescent="0.25">
      <c r="A7" s="22" t="s">
        <v>38</v>
      </c>
      <c r="B7" s="2">
        <v>13</v>
      </c>
      <c r="C7" s="2"/>
      <c r="D7" s="2"/>
      <c r="E7" s="2"/>
      <c r="F7" s="2"/>
      <c r="G7" s="2"/>
      <c r="H7" s="2"/>
      <c r="I7" s="2"/>
    </row>
    <row r="8" spans="1:13" x14ac:dyDescent="0.25">
      <c r="A8" s="21" t="s">
        <v>39</v>
      </c>
      <c r="B8" s="2"/>
      <c r="C8" s="2">
        <v>15</v>
      </c>
      <c r="D8" s="2"/>
      <c r="E8" s="2"/>
      <c r="F8" s="2"/>
      <c r="G8" s="2"/>
      <c r="H8" s="2"/>
      <c r="I8" s="2"/>
    </row>
    <row r="9" spans="1:13" ht="15.75" thickBot="1" x14ac:dyDescent="0.3"/>
    <row r="10" spans="1:13" x14ac:dyDescent="0.25">
      <c r="B10" s="50" t="s">
        <v>53</v>
      </c>
      <c r="C10" s="51"/>
      <c r="D10" s="50" t="s">
        <v>54</v>
      </c>
      <c r="E10" s="51"/>
      <c r="F10" s="50" t="s">
        <v>62</v>
      </c>
      <c r="G10" s="51"/>
      <c r="H10" s="50" t="s">
        <v>61</v>
      </c>
      <c r="I10" s="51"/>
    </row>
    <row r="11" spans="1:13" x14ac:dyDescent="0.25">
      <c r="B11" s="3"/>
      <c r="C11" s="4"/>
      <c r="D11" s="3"/>
      <c r="E11" s="4"/>
      <c r="F11" s="3"/>
      <c r="G11" s="4"/>
      <c r="H11" s="3"/>
      <c r="I11" s="4"/>
    </row>
    <row r="12" spans="1:13" x14ac:dyDescent="0.25">
      <c r="A12" s="9" t="s">
        <v>63</v>
      </c>
      <c r="B12" s="54">
        <f>B16+C16</f>
        <v>43</v>
      </c>
      <c r="C12" s="55"/>
      <c r="D12" s="54">
        <f>D16+E16</f>
        <v>0</v>
      </c>
      <c r="E12" s="55"/>
      <c r="F12" s="54">
        <f>F16+G16</f>
        <v>3</v>
      </c>
      <c r="G12" s="55"/>
      <c r="H12" s="54">
        <f>H16+I16</f>
        <v>0</v>
      </c>
      <c r="I12" s="55"/>
      <c r="J12" s="14">
        <f>SUM(B12:I12)</f>
        <v>46</v>
      </c>
    </row>
    <row r="13" spans="1:13" ht="15.75" thickBot="1" x14ac:dyDescent="0.3">
      <c r="A13" s="9" t="s">
        <v>64</v>
      </c>
      <c r="B13" s="48">
        <f>B12*100/$J16</f>
        <v>93.478260869565219</v>
      </c>
      <c r="C13" s="49"/>
      <c r="D13" s="48">
        <f>D12*100/$J16</f>
        <v>0</v>
      </c>
      <c r="E13" s="49"/>
      <c r="F13" s="48">
        <f>F12*100/$J16</f>
        <v>6.5217391304347823</v>
      </c>
      <c r="G13" s="49"/>
      <c r="H13" s="48">
        <f>H12*100/$J16</f>
        <v>0</v>
      </c>
      <c r="I13" s="49"/>
      <c r="J13" s="17">
        <f>SUM(B13:I13)</f>
        <v>100</v>
      </c>
    </row>
    <row r="14" spans="1:13" x14ac:dyDescent="0.25">
      <c r="B14" s="12"/>
      <c r="C14" s="13"/>
      <c r="D14" s="12"/>
      <c r="E14" s="13"/>
      <c r="F14" s="12"/>
      <c r="G14" s="13"/>
      <c r="H14" s="12"/>
      <c r="I14" s="13"/>
    </row>
    <row r="15" spans="1:13" x14ac:dyDescent="0.25">
      <c r="B15" s="5" t="s">
        <v>51</v>
      </c>
      <c r="C15" s="6" t="s">
        <v>52</v>
      </c>
      <c r="D15" s="5" t="s">
        <v>51</v>
      </c>
      <c r="E15" s="6" t="s">
        <v>52</v>
      </c>
      <c r="F15" s="5" t="s">
        <v>51</v>
      </c>
      <c r="G15" s="6" t="s">
        <v>52</v>
      </c>
      <c r="H15" s="5" t="s">
        <v>51</v>
      </c>
      <c r="I15" s="6" t="s">
        <v>52</v>
      </c>
      <c r="J15" s="14" t="s">
        <v>60</v>
      </c>
      <c r="L15" s="14" t="s">
        <v>58</v>
      </c>
      <c r="M15" s="14" t="s">
        <v>59</v>
      </c>
    </row>
    <row r="16" spans="1:13" x14ac:dyDescent="0.25">
      <c r="A16" s="9" t="s">
        <v>63</v>
      </c>
      <c r="B16" s="10">
        <f>SUM(B6:B8)</f>
        <v>28</v>
      </c>
      <c r="C16" s="11">
        <f t="shared" ref="B16:I16" si="0">SUM(C6:C8)</f>
        <v>15</v>
      </c>
      <c r="D16" s="10">
        <f t="shared" si="0"/>
        <v>0</v>
      </c>
      <c r="E16" s="11">
        <f t="shared" si="0"/>
        <v>0</v>
      </c>
      <c r="F16" s="10">
        <f t="shared" si="0"/>
        <v>3</v>
      </c>
      <c r="G16" s="11">
        <f t="shared" si="0"/>
        <v>0</v>
      </c>
      <c r="H16" s="10">
        <f t="shared" si="0"/>
        <v>0</v>
      </c>
      <c r="I16" s="11">
        <f t="shared" si="0"/>
        <v>0</v>
      </c>
      <c r="J16" s="14">
        <f>SUM(B16:I16)</f>
        <v>46</v>
      </c>
      <c r="L16" s="14">
        <f>B16+D16+F16+H16</f>
        <v>31</v>
      </c>
      <c r="M16" s="14">
        <f>C16+E16+G16+I16</f>
        <v>15</v>
      </c>
    </row>
    <row r="17" spans="1:10" ht="15.75" thickBot="1" x14ac:dyDescent="0.3">
      <c r="A17" s="9" t="s">
        <v>64</v>
      </c>
      <c r="B17" s="15">
        <f t="shared" ref="B17:I17" si="1">B16*100/$J16</f>
        <v>60.869565217391305</v>
      </c>
      <c r="C17" s="16">
        <f t="shared" si="1"/>
        <v>32.608695652173914</v>
      </c>
      <c r="D17" s="15">
        <f t="shared" si="1"/>
        <v>0</v>
      </c>
      <c r="E17" s="16">
        <f t="shared" si="1"/>
        <v>0</v>
      </c>
      <c r="F17" s="15">
        <f t="shared" si="1"/>
        <v>6.5217391304347823</v>
      </c>
      <c r="G17" s="16">
        <f t="shared" si="1"/>
        <v>0</v>
      </c>
      <c r="H17" s="15">
        <f t="shared" si="1"/>
        <v>0</v>
      </c>
      <c r="I17" s="16">
        <f t="shared" si="1"/>
        <v>0</v>
      </c>
      <c r="J17" s="17">
        <f>SUM(B17:I17)</f>
        <v>100</v>
      </c>
    </row>
  </sheetData>
  <mergeCells count="16">
    <mergeCell ref="B13:C13"/>
    <mergeCell ref="D13:E13"/>
    <mergeCell ref="F13:G13"/>
    <mergeCell ref="H13:I13"/>
    <mergeCell ref="B3:C3"/>
    <mergeCell ref="F3:G3"/>
    <mergeCell ref="H3:I3"/>
    <mergeCell ref="D3:E3"/>
    <mergeCell ref="B10:C10"/>
    <mergeCell ref="F10:G10"/>
    <mergeCell ref="H10:I10"/>
    <mergeCell ref="D10:E10"/>
    <mergeCell ref="B12:C12"/>
    <mergeCell ref="D12:E12"/>
    <mergeCell ref="F12:G12"/>
    <mergeCell ref="H12:I1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M23"/>
  <sheetViews>
    <sheetView showGridLines="0" showRowColHeaders="0" workbookViewId="0">
      <selection activeCell="I12" sqref="I12"/>
    </sheetView>
  </sheetViews>
  <sheetFormatPr defaultRowHeight="15" x14ac:dyDescent="0.25"/>
  <cols>
    <col min="1" max="1" width="15.5703125" customWidth="1"/>
    <col min="2" max="9" width="9.140625" style="1"/>
  </cols>
  <sheetData>
    <row r="1" spans="1:9" x14ac:dyDescent="0.25">
      <c r="A1" s="20" t="s">
        <v>101</v>
      </c>
    </row>
    <row r="3" spans="1:9" x14ac:dyDescent="0.25">
      <c r="A3" t="s">
        <v>0</v>
      </c>
      <c r="B3" s="56" t="s">
        <v>53</v>
      </c>
      <c r="C3" s="56"/>
      <c r="D3" s="56" t="s">
        <v>54</v>
      </c>
      <c r="E3" s="56"/>
      <c r="F3" s="56" t="s">
        <v>56</v>
      </c>
      <c r="G3" s="56"/>
      <c r="H3" s="56" t="s">
        <v>57</v>
      </c>
      <c r="I3" s="56"/>
    </row>
    <row r="5" spans="1:9" x14ac:dyDescent="0.25">
      <c r="B5" s="2" t="s">
        <v>51</v>
      </c>
      <c r="C5" s="2" t="s">
        <v>52</v>
      </c>
      <c r="D5" s="2" t="s">
        <v>51</v>
      </c>
      <c r="E5" s="2" t="s">
        <v>52</v>
      </c>
      <c r="F5" s="2" t="s">
        <v>51</v>
      </c>
      <c r="G5" s="2" t="s">
        <v>52</v>
      </c>
      <c r="H5" s="2" t="s">
        <v>51</v>
      </c>
      <c r="I5" s="2" t="s">
        <v>52</v>
      </c>
    </row>
    <row r="6" spans="1:9" x14ac:dyDescent="0.25">
      <c r="A6" s="22" t="s">
        <v>28</v>
      </c>
      <c r="B6" s="2">
        <v>7</v>
      </c>
      <c r="C6" s="2">
        <v>5</v>
      </c>
      <c r="D6" s="2"/>
      <c r="E6" s="2"/>
      <c r="F6" s="2">
        <v>1</v>
      </c>
      <c r="G6" s="2">
        <v>1</v>
      </c>
      <c r="H6" s="2">
        <v>2</v>
      </c>
      <c r="I6" s="2"/>
    </row>
    <row r="7" spans="1:9" x14ac:dyDescent="0.25">
      <c r="A7" s="21" t="s">
        <v>32</v>
      </c>
      <c r="B7" s="2">
        <v>14</v>
      </c>
      <c r="C7" s="2">
        <v>3</v>
      </c>
      <c r="D7" s="2"/>
      <c r="E7" s="2"/>
      <c r="F7" s="2"/>
      <c r="G7" s="2"/>
      <c r="H7" s="2">
        <v>1</v>
      </c>
      <c r="I7" s="2">
        <v>1</v>
      </c>
    </row>
    <row r="8" spans="1:9" x14ac:dyDescent="0.25">
      <c r="A8" s="21" t="s">
        <v>35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1" t="s">
        <v>29</v>
      </c>
      <c r="B9" s="2">
        <v>3</v>
      </c>
      <c r="C9" s="2">
        <v>5</v>
      </c>
      <c r="D9" s="2"/>
      <c r="E9" s="2"/>
      <c r="F9" s="2"/>
      <c r="G9" s="2"/>
      <c r="H9" s="2"/>
      <c r="I9" s="2"/>
    </row>
    <row r="10" spans="1:9" x14ac:dyDescent="0.25">
      <c r="A10" s="21" t="s">
        <v>33</v>
      </c>
      <c r="B10" s="2">
        <v>5</v>
      </c>
      <c r="C10" s="2">
        <v>8</v>
      </c>
      <c r="D10" s="2"/>
      <c r="E10" s="2"/>
      <c r="F10" s="2"/>
      <c r="G10" s="2"/>
      <c r="H10" s="2"/>
      <c r="I10" s="2">
        <v>3</v>
      </c>
    </row>
    <row r="11" spans="1:9" x14ac:dyDescent="0.25">
      <c r="A11" s="21" t="s">
        <v>36</v>
      </c>
      <c r="B11" s="2">
        <v>7</v>
      </c>
      <c r="C11" s="2">
        <v>6</v>
      </c>
      <c r="D11" s="2"/>
      <c r="E11" s="2"/>
      <c r="F11" s="2"/>
      <c r="G11" s="2"/>
      <c r="H11" s="2"/>
      <c r="I11" s="2">
        <v>1</v>
      </c>
    </row>
    <row r="12" spans="1:9" x14ac:dyDescent="0.25">
      <c r="A12" s="21" t="s">
        <v>30</v>
      </c>
      <c r="B12" s="2">
        <v>2</v>
      </c>
      <c r="C12" s="2">
        <v>14</v>
      </c>
      <c r="D12" s="2"/>
      <c r="E12" s="2"/>
      <c r="F12" s="2"/>
      <c r="G12" s="2"/>
      <c r="H12" s="2"/>
      <c r="I12" s="2">
        <v>2</v>
      </c>
    </row>
    <row r="13" spans="1:9" x14ac:dyDescent="0.25">
      <c r="A13" s="21" t="s">
        <v>34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1" t="s">
        <v>37</v>
      </c>
      <c r="B14" s="2">
        <v>3</v>
      </c>
      <c r="C14" s="2">
        <v>6</v>
      </c>
      <c r="D14" s="2"/>
      <c r="E14" s="2"/>
      <c r="F14" s="2"/>
      <c r="G14" s="2"/>
      <c r="H14" s="2"/>
      <c r="I14" s="2"/>
    </row>
    <row r="15" spans="1:9" ht="15.75" thickBot="1" x14ac:dyDescent="0.3"/>
    <row r="16" spans="1:9" x14ac:dyDescent="0.25">
      <c r="B16" s="50" t="s">
        <v>53</v>
      </c>
      <c r="C16" s="51"/>
      <c r="D16" s="50" t="s">
        <v>54</v>
      </c>
      <c r="E16" s="51"/>
      <c r="F16" s="50" t="s">
        <v>62</v>
      </c>
      <c r="G16" s="51"/>
      <c r="H16" s="50" t="s">
        <v>61</v>
      </c>
      <c r="I16" s="51"/>
    </row>
    <row r="17" spans="1:13" x14ac:dyDescent="0.25">
      <c r="B17" s="3"/>
      <c r="C17" s="4"/>
      <c r="D17" s="3"/>
      <c r="E17" s="4"/>
      <c r="F17" s="3"/>
      <c r="G17" s="4"/>
      <c r="H17" s="3"/>
      <c r="I17" s="4"/>
    </row>
    <row r="18" spans="1:13" x14ac:dyDescent="0.25">
      <c r="A18" s="9" t="s">
        <v>63</v>
      </c>
      <c r="B18" s="54">
        <f>B22+C22</f>
        <v>88</v>
      </c>
      <c r="C18" s="55"/>
      <c r="D18" s="54">
        <f>D22+E22</f>
        <v>0</v>
      </c>
      <c r="E18" s="55"/>
      <c r="F18" s="54">
        <f>F22+G22</f>
        <v>2</v>
      </c>
      <c r="G18" s="55"/>
      <c r="H18" s="54">
        <f>H22+I22</f>
        <v>10</v>
      </c>
      <c r="I18" s="55"/>
      <c r="J18" s="14">
        <f>SUM(B18:I18)</f>
        <v>100</v>
      </c>
    </row>
    <row r="19" spans="1:13" ht="15.75" thickBot="1" x14ac:dyDescent="0.3">
      <c r="A19" s="9" t="s">
        <v>64</v>
      </c>
      <c r="B19" s="48">
        <f>B18*100/$J22</f>
        <v>88</v>
      </c>
      <c r="C19" s="49"/>
      <c r="D19" s="48">
        <f>D18*100/$J22</f>
        <v>0</v>
      </c>
      <c r="E19" s="49"/>
      <c r="F19" s="48">
        <f>F18*100/$J22</f>
        <v>2</v>
      </c>
      <c r="G19" s="49"/>
      <c r="H19" s="48">
        <f>H18*100/$J22</f>
        <v>10</v>
      </c>
      <c r="I19" s="49"/>
      <c r="J19" s="17">
        <f>SUM(B19:I19)</f>
        <v>100</v>
      </c>
    </row>
    <row r="20" spans="1:13" x14ac:dyDescent="0.25">
      <c r="B20" s="12"/>
      <c r="C20" s="13"/>
      <c r="D20" s="12"/>
      <c r="E20" s="13"/>
      <c r="F20" s="12"/>
      <c r="G20" s="13"/>
      <c r="H20" s="12"/>
      <c r="I20" s="13"/>
    </row>
    <row r="21" spans="1:13" x14ac:dyDescent="0.25">
      <c r="B21" s="5" t="s">
        <v>51</v>
      </c>
      <c r="C21" s="6" t="s">
        <v>52</v>
      </c>
      <c r="D21" s="5" t="s">
        <v>51</v>
      </c>
      <c r="E21" s="6" t="s">
        <v>52</v>
      </c>
      <c r="F21" s="5" t="s">
        <v>51</v>
      </c>
      <c r="G21" s="6" t="s">
        <v>52</v>
      </c>
      <c r="H21" s="5" t="s">
        <v>51</v>
      </c>
      <c r="I21" s="6" t="s">
        <v>52</v>
      </c>
      <c r="J21" s="14" t="s">
        <v>60</v>
      </c>
      <c r="L21" s="14" t="s">
        <v>58</v>
      </c>
      <c r="M21" s="14" t="s">
        <v>59</v>
      </c>
    </row>
    <row r="22" spans="1:13" x14ac:dyDescent="0.25">
      <c r="A22" s="9" t="s">
        <v>63</v>
      </c>
      <c r="B22" s="10">
        <f t="shared" ref="B22:I22" si="0">SUM(B6:B14)</f>
        <v>41</v>
      </c>
      <c r="C22" s="11">
        <f t="shared" si="0"/>
        <v>47</v>
      </c>
      <c r="D22" s="10">
        <f t="shared" si="0"/>
        <v>0</v>
      </c>
      <c r="E22" s="11">
        <f t="shared" si="0"/>
        <v>0</v>
      </c>
      <c r="F22" s="10">
        <f t="shared" si="0"/>
        <v>1</v>
      </c>
      <c r="G22" s="11">
        <f t="shared" si="0"/>
        <v>1</v>
      </c>
      <c r="H22" s="10">
        <f t="shared" si="0"/>
        <v>3</v>
      </c>
      <c r="I22" s="11">
        <f t="shared" si="0"/>
        <v>7</v>
      </c>
      <c r="J22" s="14">
        <f>SUM(B22:I22)</f>
        <v>100</v>
      </c>
      <c r="L22" s="14">
        <f>B22+D22+F22+H22</f>
        <v>45</v>
      </c>
      <c r="M22" s="14">
        <f>C22+E22+G22+I22</f>
        <v>55</v>
      </c>
    </row>
    <row r="23" spans="1:13" ht="15.75" thickBot="1" x14ac:dyDescent="0.3">
      <c r="A23" s="9" t="s">
        <v>64</v>
      </c>
      <c r="B23" s="15">
        <f t="shared" ref="B23:I23" si="1">B22*100/$J22</f>
        <v>41</v>
      </c>
      <c r="C23" s="16">
        <f t="shared" si="1"/>
        <v>47</v>
      </c>
      <c r="D23" s="15">
        <f t="shared" si="1"/>
        <v>0</v>
      </c>
      <c r="E23" s="16">
        <f t="shared" si="1"/>
        <v>0</v>
      </c>
      <c r="F23" s="15">
        <f t="shared" si="1"/>
        <v>1</v>
      </c>
      <c r="G23" s="16">
        <f t="shared" si="1"/>
        <v>1</v>
      </c>
      <c r="H23" s="15">
        <f t="shared" si="1"/>
        <v>3</v>
      </c>
      <c r="I23" s="16">
        <f t="shared" si="1"/>
        <v>7</v>
      </c>
      <c r="J23" s="17">
        <f>SUM(B23:I23)</f>
        <v>100</v>
      </c>
    </row>
  </sheetData>
  <mergeCells count="16">
    <mergeCell ref="B19:C19"/>
    <mergeCell ref="D19:E19"/>
    <mergeCell ref="F19:G19"/>
    <mergeCell ref="H19:I19"/>
    <mergeCell ref="B3:C3"/>
    <mergeCell ref="F3:G3"/>
    <mergeCell ref="H3:I3"/>
    <mergeCell ref="D3:E3"/>
    <mergeCell ref="B16:C16"/>
    <mergeCell ref="F16:G16"/>
    <mergeCell ref="H16:I16"/>
    <mergeCell ref="D16:E16"/>
    <mergeCell ref="B18:C18"/>
    <mergeCell ref="D18:E18"/>
    <mergeCell ref="F18:G18"/>
    <mergeCell ref="H18:I1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K28"/>
  <sheetViews>
    <sheetView showGridLines="0" showRowColHeaders="0" workbookViewId="0">
      <selection activeCell="B7" sqref="B7:C7"/>
    </sheetView>
  </sheetViews>
  <sheetFormatPr defaultRowHeight="15" x14ac:dyDescent="0.25"/>
  <cols>
    <col min="1" max="1" width="9.5703125" customWidth="1"/>
    <col min="2" max="9" width="8.85546875" style="1" customWidth="1"/>
    <col min="10" max="10" width="5.42578125" customWidth="1"/>
  </cols>
  <sheetData>
    <row r="1" spans="1:10" x14ac:dyDescent="0.25">
      <c r="A1" s="20" t="s">
        <v>103</v>
      </c>
    </row>
    <row r="2" spans="1:10" ht="15.75" thickBot="1" x14ac:dyDescent="0.3"/>
    <row r="3" spans="1:10" x14ac:dyDescent="0.25">
      <c r="B3" s="50" t="s">
        <v>53</v>
      </c>
      <c r="C3" s="51"/>
      <c r="D3" s="50" t="s">
        <v>74</v>
      </c>
      <c r="E3" s="51"/>
      <c r="F3" s="50" t="s">
        <v>62</v>
      </c>
      <c r="G3" s="51"/>
      <c r="H3" s="50" t="s">
        <v>61</v>
      </c>
      <c r="I3" s="51"/>
    </row>
    <row r="4" spans="1:10" x14ac:dyDescent="0.25">
      <c r="B4" s="3"/>
      <c r="C4" s="4"/>
      <c r="D4" s="52"/>
      <c r="E4" s="53"/>
      <c r="F4" s="3"/>
      <c r="G4" s="4"/>
      <c r="H4" s="3"/>
      <c r="I4" s="4"/>
    </row>
    <row r="5" spans="1:10" ht="15.75" thickBot="1" x14ac:dyDescent="0.3">
      <c r="B5" s="3" t="s">
        <v>51</v>
      </c>
      <c r="C5" s="4" t="s">
        <v>52</v>
      </c>
      <c r="D5" s="3" t="s">
        <v>51</v>
      </c>
      <c r="E5" s="4" t="s">
        <v>52</v>
      </c>
      <c r="F5" s="3" t="s">
        <v>51</v>
      </c>
      <c r="G5" s="4" t="s">
        <v>52</v>
      </c>
      <c r="H5" s="3" t="s">
        <v>51</v>
      </c>
      <c r="I5" s="4" t="s">
        <v>52</v>
      </c>
    </row>
    <row r="6" spans="1:10" x14ac:dyDescent="0.25">
      <c r="A6" s="25" t="s">
        <v>68</v>
      </c>
      <c r="B6" s="23">
        <f>'TOTALE PRIME'!B$22</f>
        <v>68</v>
      </c>
      <c r="C6" s="24">
        <f>'TOTALE PRIME'!C$22</f>
        <v>43</v>
      </c>
      <c r="D6" s="23">
        <f>'TOTALE PRIME'!D22</f>
        <v>33</v>
      </c>
      <c r="E6" s="24">
        <f>'TOTALE PRIME'!E22</f>
        <v>26</v>
      </c>
      <c r="F6" s="23">
        <f>'TOTALE PRIME'!F22</f>
        <v>0</v>
      </c>
      <c r="G6" s="24">
        <f>'TOTALE PRIME'!G22</f>
        <v>0</v>
      </c>
      <c r="H6" s="23">
        <f>'TOTALE PRIME'!H22</f>
        <v>14</v>
      </c>
      <c r="I6" s="24">
        <f>'TOTALE PRIME'!I22</f>
        <v>4</v>
      </c>
    </row>
    <row r="7" spans="1:10" x14ac:dyDescent="0.25">
      <c r="A7" s="26"/>
      <c r="B7" s="61">
        <f>B6+C6</f>
        <v>111</v>
      </c>
      <c r="C7" s="63"/>
      <c r="D7" s="61">
        <f>D6+E6</f>
        <v>59</v>
      </c>
      <c r="E7" s="63"/>
      <c r="F7" s="61">
        <f>F6+G6</f>
        <v>0</v>
      </c>
      <c r="G7" s="63"/>
      <c r="H7" s="61">
        <f>H6+I6</f>
        <v>18</v>
      </c>
      <c r="I7" s="63"/>
      <c r="J7" s="20">
        <f>SUM(B7:I7)</f>
        <v>188</v>
      </c>
    </row>
    <row r="8" spans="1:10" ht="15.75" thickBot="1" x14ac:dyDescent="0.3">
      <c r="A8" s="27" t="s">
        <v>64</v>
      </c>
      <c r="B8" s="48">
        <f>B7*100/$J7</f>
        <v>59.042553191489361</v>
      </c>
      <c r="C8" s="49"/>
      <c r="D8" s="48">
        <f>D7*100/$J7</f>
        <v>31.382978723404257</v>
      </c>
      <c r="E8" s="49"/>
      <c r="F8" s="48">
        <f>F7*100/$J7</f>
        <v>0</v>
      </c>
      <c r="G8" s="49"/>
      <c r="H8" s="48">
        <f>H7*100/$J7</f>
        <v>9.5744680851063837</v>
      </c>
      <c r="I8" s="49"/>
      <c r="J8" s="20"/>
    </row>
    <row r="9" spans="1:10" ht="15.75" thickBot="1" x14ac:dyDescent="0.3">
      <c r="A9" s="34"/>
      <c r="B9" s="37"/>
      <c r="C9" s="36"/>
      <c r="D9" s="37"/>
      <c r="E9" s="36"/>
      <c r="F9" s="37"/>
      <c r="G9" s="36"/>
      <c r="H9" s="37"/>
      <c r="I9" s="36"/>
      <c r="J9" s="20"/>
    </row>
    <row r="10" spans="1:10" x14ac:dyDescent="0.25">
      <c r="A10" s="30" t="s">
        <v>69</v>
      </c>
      <c r="B10" s="23">
        <f>'TOTALE SECONDE'!B23</f>
        <v>61</v>
      </c>
      <c r="C10" s="24">
        <f>'TOTALE SECONDE'!C23</f>
        <v>43</v>
      </c>
      <c r="D10" s="23">
        <f>'TOTALE SECONDE'!D23</f>
        <v>5</v>
      </c>
      <c r="E10" s="24">
        <f>'TOTALE SECONDE'!E23</f>
        <v>8</v>
      </c>
      <c r="F10" s="23">
        <f>'TOTALE SECONDE'!F23</f>
        <v>11</v>
      </c>
      <c r="G10" s="24">
        <f>'TOTALE SECONDE'!G23</f>
        <v>5</v>
      </c>
      <c r="H10" s="23">
        <f>'TOTALE SECONDE'!H23</f>
        <v>31</v>
      </c>
      <c r="I10" s="24">
        <f>'TOTALE SECONDE'!I23</f>
        <v>12</v>
      </c>
    </row>
    <row r="11" spans="1:10" x14ac:dyDescent="0.25">
      <c r="A11" s="31"/>
      <c r="B11" s="61">
        <f>B10+C10</f>
        <v>104</v>
      </c>
      <c r="C11" s="63"/>
      <c r="D11" s="61">
        <f>D10+E10</f>
        <v>13</v>
      </c>
      <c r="E11" s="63"/>
      <c r="F11" s="61">
        <f>F10+G10</f>
        <v>16</v>
      </c>
      <c r="G11" s="63"/>
      <c r="H11" s="61">
        <f>H10+I10</f>
        <v>43</v>
      </c>
      <c r="I11" s="63"/>
      <c r="J11" s="20">
        <f>SUM(B11:I11)</f>
        <v>176</v>
      </c>
    </row>
    <row r="12" spans="1:10" ht="15.75" thickBot="1" x14ac:dyDescent="0.3">
      <c r="A12" s="32" t="s">
        <v>64</v>
      </c>
      <c r="B12" s="48">
        <f>B11*100/$J11</f>
        <v>59.090909090909093</v>
      </c>
      <c r="C12" s="49"/>
      <c r="D12" s="48">
        <f>D11*100/$J11</f>
        <v>7.3863636363636367</v>
      </c>
      <c r="E12" s="49"/>
      <c r="F12" s="48">
        <f>F11*100/$J11</f>
        <v>9.0909090909090917</v>
      </c>
      <c r="G12" s="49"/>
      <c r="H12" s="48">
        <f>H11*100/$J11</f>
        <v>24.431818181818183</v>
      </c>
      <c r="I12" s="49"/>
      <c r="J12" s="20"/>
    </row>
    <row r="13" spans="1:10" ht="15.75" thickBot="1" x14ac:dyDescent="0.3">
      <c r="A13" s="34"/>
      <c r="B13" s="37"/>
      <c r="C13" s="36"/>
      <c r="D13" s="37"/>
      <c r="E13" s="36"/>
      <c r="F13" s="37"/>
      <c r="G13" s="36"/>
      <c r="H13" s="37"/>
      <c r="I13" s="36"/>
      <c r="J13" s="20"/>
    </row>
    <row r="14" spans="1:10" x14ac:dyDescent="0.25">
      <c r="A14" s="30" t="s">
        <v>70</v>
      </c>
      <c r="B14" s="23">
        <f>'TOTALE TERZE'!B22</f>
        <v>57</v>
      </c>
      <c r="C14" s="24">
        <f>'TOTALE TERZE'!C22</f>
        <v>51</v>
      </c>
      <c r="D14" s="23">
        <f>'TOTALE TERZE'!D22</f>
        <v>19</v>
      </c>
      <c r="E14" s="24">
        <f>'TOTALE TERZE'!E22</f>
        <v>12</v>
      </c>
      <c r="F14" s="23">
        <f>'TOTALE TERZE'!F22</f>
        <v>13</v>
      </c>
      <c r="G14" s="24">
        <f>'TOTALE TERZE'!G22</f>
        <v>3</v>
      </c>
      <c r="H14" s="23">
        <f>'TOTALE TERZE'!H22</f>
        <v>22</v>
      </c>
      <c r="I14" s="24">
        <f>'TOTALE TERZE'!I22</f>
        <v>13</v>
      </c>
    </row>
    <row r="15" spans="1:10" x14ac:dyDescent="0.25">
      <c r="A15" s="31"/>
      <c r="B15" s="61">
        <f>B14+C14</f>
        <v>108</v>
      </c>
      <c r="C15" s="63"/>
      <c r="D15" s="61">
        <f>D14+E14</f>
        <v>31</v>
      </c>
      <c r="E15" s="63"/>
      <c r="F15" s="61">
        <f>F14+G14</f>
        <v>16</v>
      </c>
      <c r="G15" s="63"/>
      <c r="H15" s="61">
        <f>H14+I14</f>
        <v>35</v>
      </c>
      <c r="I15" s="63"/>
      <c r="J15" s="20">
        <f>SUM(B15:I15)</f>
        <v>190</v>
      </c>
    </row>
    <row r="16" spans="1:10" ht="15.75" thickBot="1" x14ac:dyDescent="0.3">
      <c r="A16" s="32" t="s">
        <v>64</v>
      </c>
      <c r="B16" s="57">
        <f>B15*100/$J15</f>
        <v>56.842105263157897</v>
      </c>
      <c r="C16" s="59"/>
      <c r="D16" s="57">
        <f>D15*100/$J15</f>
        <v>16.315789473684209</v>
      </c>
      <c r="E16" s="59"/>
      <c r="F16" s="57">
        <f>F15*100/$J15</f>
        <v>8.4210526315789469</v>
      </c>
      <c r="G16" s="59"/>
      <c r="H16" s="57">
        <f>H15*100/$J15</f>
        <v>18.421052631578949</v>
      </c>
      <c r="I16" s="59"/>
      <c r="J16" s="20"/>
    </row>
    <row r="17" spans="1:11" s="40" customFormat="1" ht="15.75" thickBot="1" x14ac:dyDescent="0.3">
      <c r="A17" s="38"/>
      <c r="B17" s="41"/>
      <c r="C17" s="42"/>
      <c r="D17" s="41"/>
      <c r="E17" s="42"/>
      <c r="F17" s="41"/>
      <c r="G17" s="42"/>
      <c r="H17" s="41"/>
      <c r="I17" s="42"/>
      <c r="J17" s="39"/>
    </row>
    <row r="18" spans="1:11" x14ac:dyDescent="0.25">
      <c r="A18" s="33" t="s">
        <v>71</v>
      </c>
      <c r="B18" s="23">
        <f>'TOTALE QUARTE'!B25</f>
        <v>49</v>
      </c>
      <c r="C18" s="24">
        <f>'TOTALE QUARTE'!C25</f>
        <v>45</v>
      </c>
      <c r="D18" s="23">
        <f>'TOTALE QUARTE'!D25</f>
        <v>16</v>
      </c>
      <c r="E18" s="24">
        <f>'TOTALE QUARTE'!E25</f>
        <v>15</v>
      </c>
      <c r="F18" s="23">
        <f>'TOTALE QUARTE'!F25</f>
        <v>11</v>
      </c>
      <c r="G18" s="24">
        <f>'TOTALE QUARTE'!G25</f>
        <v>3</v>
      </c>
      <c r="H18" s="23">
        <f>'TOTALE QUARTE'!H25</f>
        <v>17</v>
      </c>
      <c r="I18" s="24">
        <f>'TOTALE QUARTE'!I25</f>
        <v>9</v>
      </c>
    </row>
    <row r="19" spans="1:11" x14ac:dyDescent="0.25">
      <c r="A19" s="34" t="s">
        <v>60</v>
      </c>
      <c r="B19" s="61">
        <f>B18+C18</f>
        <v>94</v>
      </c>
      <c r="C19" s="63"/>
      <c r="D19" s="61">
        <f>D18+E18</f>
        <v>31</v>
      </c>
      <c r="E19" s="63"/>
      <c r="F19" s="61">
        <f>F18+G18</f>
        <v>14</v>
      </c>
      <c r="G19" s="63"/>
      <c r="H19" s="61">
        <f>H18+I18</f>
        <v>26</v>
      </c>
      <c r="I19" s="63"/>
      <c r="J19" s="20">
        <f>SUM(B19:I19)</f>
        <v>165</v>
      </c>
    </row>
    <row r="20" spans="1:11" ht="15.75" thickBot="1" x14ac:dyDescent="0.3">
      <c r="A20" s="35" t="s">
        <v>64</v>
      </c>
      <c r="B20" s="57">
        <f>B19*100/$J19</f>
        <v>56.969696969696969</v>
      </c>
      <c r="C20" s="59"/>
      <c r="D20" s="57">
        <f>D19*100/$J19</f>
        <v>18.787878787878789</v>
      </c>
      <c r="E20" s="59"/>
      <c r="F20" s="57">
        <f>F19*100/$J19</f>
        <v>8.4848484848484844</v>
      </c>
      <c r="G20" s="59"/>
      <c r="H20" s="57">
        <f>H19*100/$J19</f>
        <v>15.757575757575758</v>
      </c>
      <c r="I20" s="59"/>
      <c r="J20" s="20"/>
    </row>
    <row r="21" spans="1:11" s="40" customFormat="1" ht="15.75" thickBot="1" x14ac:dyDescent="0.3">
      <c r="A21" s="38"/>
      <c r="B21" s="41"/>
      <c r="C21" s="42"/>
      <c r="D21" s="41"/>
      <c r="E21" s="42"/>
      <c r="F21" s="41"/>
      <c r="G21" s="42"/>
      <c r="H21" s="41"/>
      <c r="I21" s="42"/>
      <c r="J21" s="39"/>
    </row>
    <row r="22" spans="1:11" x14ac:dyDescent="0.25">
      <c r="A22" s="33" t="s">
        <v>72</v>
      </c>
      <c r="B22" s="23">
        <f>'TOTALE QUINTE'!B25</f>
        <v>69</v>
      </c>
      <c r="C22" s="24">
        <f>'TOTALE QUINTE'!C25</f>
        <v>62</v>
      </c>
      <c r="D22" s="23">
        <f>'TOTALE QUINTE'!D25</f>
        <v>0</v>
      </c>
      <c r="E22" s="24">
        <f>'TOTALE QUINTE'!E25</f>
        <v>0</v>
      </c>
      <c r="F22" s="23">
        <f>'TOTALE QUINTE'!F25</f>
        <v>4</v>
      </c>
      <c r="G22" s="24">
        <f>'TOTALE QUINTE'!G25</f>
        <v>1</v>
      </c>
      <c r="H22" s="23">
        <f>'TOTALE QUINTE'!H25</f>
        <v>3</v>
      </c>
      <c r="I22" s="24">
        <f>'TOTALE QUINTE'!I25</f>
        <v>7</v>
      </c>
    </row>
    <row r="23" spans="1:11" x14ac:dyDescent="0.25">
      <c r="A23" s="34"/>
      <c r="B23" s="61">
        <f>B22+C22</f>
        <v>131</v>
      </c>
      <c r="C23" s="63"/>
      <c r="D23" s="61">
        <f>D22+E22</f>
        <v>0</v>
      </c>
      <c r="E23" s="63"/>
      <c r="F23" s="61">
        <f>F22+G22</f>
        <v>5</v>
      </c>
      <c r="G23" s="63"/>
      <c r="H23" s="61">
        <f>H22+I22</f>
        <v>10</v>
      </c>
      <c r="I23" s="63"/>
      <c r="J23" s="20">
        <f>SUM(B23:I23)</f>
        <v>146</v>
      </c>
    </row>
    <row r="24" spans="1:11" ht="15.75" thickBot="1" x14ac:dyDescent="0.3">
      <c r="A24" s="35" t="s">
        <v>64</v>
      </c>
      <c r="B24" s="57">
        <f>B23*100/$J23</f>
        <v>89.726027397260268</v>
      </c>
      <c r="C24" s="59"/>
      <c r="D24" s="57">
        <f>D23*100/$J23</f>
        <v>0</v>
      </c>
      <c r="E24" s="59"/>
      <c r="F24" s="57">
        <f>F23*100/$J23</f>
        <v>3.4246575342465753</v>
      </c>
      <c r="G24" s="59"/>
      <c r="H24" s="57">
        <f>H23*100/$J23</f>
        <v>6.8493150684931505</v>
      </c>
      <c r="I24" s="59"/>
      <c r="J24" s="20"/>
    </row>
    <row r="25" spans="1:11" ht="15.75" thickBot="1" x14ac:dyDescent="0.3"/>
    <row r="26" spans="1:11" x14ac:dyDescent="0.25">
      <c r="A26" s="25" t="s">
        <v>60</v>
      </c>
      <c r="B26" s="23">
        <f t="shared" ref="B26:I26" si="0">B6+B10+B14+B18+B22</f>
        <v>304</v>
      </c>
      <c r="C26" s="29">
        <f t="shared" si="0"/>
        <v>244</v>
      </c>
      <c r="D26" s="23">
        <f t="shared" si="0"/>
        <v>73</v>
      </c>
      <c r="E26" s="24">
        <f t="shared" si="0"/>
        <v>61</v>
      </c>
      <c r="F26" s="23">
        <f t="shared" si="0"/>
        <v>39</v>
      </c>
      <c r="G26" s="24">
        <f t="shared" si="0"/>
        <v>12</v>
      </c>
      <c r="H26" s="28">
        <f t="shared" si="0"/>
        <v>87</v>
      </c>
      <c r="I26" s="24">
        <f t="shared" si="0"/>
        <v>45</v>
      </c>
      <c r="J26" s="20">
        <f>J7+J11+J15+J19+J23</f>
        <v>865</v>
      </c>
      <c r="K26" t="s">
        <v>60</v>
      </c>
    </row>
    <row r="27" spans="1:11" x14ac:dyDescent="0.25">
      <c r="A27" s="26"/>
      <c r="B27" s="61">
        <f>B26+C26</f>
        <v>548</v>
      </c>
      <c r="C27" s="62"/>
      <c r="D27" s="61">
        <f>D26+E26</f>
        <v>134</v>
      </c>
      <c r="E27" s="63"/>
      <c r="F27" s="61">
        <f>F26+G26</f>
        <v>51</v>
      </c>
      <c r="G27" s="63"/>
      <c r="H27" s="64">
        <f>H26+I26</f>
        <v>132</v>
      </c>
      <c r="I27" s="63"/>
    </row>
    <row r="28" spans="1:11" ht="15.75" thickBot="1" x14ac:dyDescent="0.3">
      <c r="A28" s="27" t="s">
        <v>64</v>
      </c>
      <c r="B28" s="57">
        <f>B27*100/$J26</f>
        <v>63.352601156069362</v>
      </c>
      <c r="C28" s="58"/>
      <c r="D28" s="57">
        <f>D27*100/$J26</f>
        <v>15.491329479768787</v>
      </c>
      <c r="E28" s="59"/>
      <c r="F28" s="57">
        <f>F27*100/$J26</f>
        <v>5.8959537572254339</v>
      </c>
      <c r="G28" s="59"/>
      <c r="H28" s="60">
        <f>H27*100/$J26</f>
        <v>15.260115606936417</v>
      </c>
      <c r="I28" s="59"/>
    </row>
  </sheetData>
  <mergeCells count="53">
    <mergeCell ref="B15:C15"/>
    <mergeCell ref="D15:E15"/>
    <mergeCell ref="F15:G15"/>
    <mergeCell ref="H15:I15"/>
    <mergeCell ref="B3:C3"/>
    <mergeCell ref="D3:E3"/>
    <mergeCell ref="F3:G3"/>
    <mergeCell ref="H3:I3"/>
    <mergeCell ref="D4:E4"/>
    <mergeCell ref="B7:C7"/>
    <mergeCell ref="D7:E7"/>
    <mergeCell ref="F7:G7"/>
    <mergeCell ref="H7:I7"/>
    <mergeCell ref="B8:C8"/>
    <mergeCell ref="D8:E8"/>
    <mergeCell ref="F8:G8"/>
    <mergeCell ref="H8:I8"/>
    <mergeCell ref="B12:C12"/>
    <mergeCell ref="D12:E12"/>
    <mergeCell ref="F12:G12"/>
    <mergeCell ref="H12:I12"/>
    <mergeCell ref="B11:C11"/>
    <mergeCell ref="D11:E11"/>
    <mergeCell ref="F11:G11"/>
    <mergeCell ref="H11:I11"/>
    <mergeCell ref="B16:C16"/>
    <mergeCell ref="D16:E16"/>
    <mergeCell ref="F16:G16"/>
    <mergeCell ref="H16:I16"/>
    <mergeCell ref="B19:C19"/>
    <mergeCell ref="D19:E19"/>
    <mergeCell ref="F19:G19"/>
    <mergeCell ref="H19:I19"/>
    <mergeCell ref="B20:C20"/>
    <mergeCell ref="D20:E20"/>
    <mergeCell ref="F20:G20"/>
    <mergeCell ref="H20:I20"/>
    <mergeCell ref="B23:C23"/>
    <mergeCell ref="D23:E23"/>
    <mergeCell ref="F23:G23"/>
    <mergeCell ref="H23:I23"/>
    <mergeCell ref="B28:C28"/>
    <mergeCell ref="D28:E28"/>
    <mergeCell ref="F28:G28"/>
    <mergeCell ref="H28:I28"/>
    <mergeCell ref="B24:C24"/>
    <mergeCell ref="D24:E24"/>
    <mergeCell ref="F24:G24"/>
    <mergeCell ref="H24:I24"/>
    <mergeCell ref="B27:C27"/>
    <mergeCell ref="D27:E27"/>
    <mergeCell ref="F27:G27"/>
    <mergeCell ref="H27:I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30"/>
  <sheetViews>
    <sheetView showGridLines="0" showRowColHeaders="0" workbookViewId="0">
      <selection activeCell="A50" sqref="A50"/>
    </sheetView>
  </sheetViews>
  <sheetFormatPr defaultRowHeight="15" x14ac:dyDescent="0.25"/>
  <cols>
    <col min="1" max="1" width="15.5703125" customWidth="1"/>
    <col min="2" max="9" width="9.140625" style="1"/>
  </cols>
  <sheetData>
    <row r="1" spans="1:9" x14ac:dyDescent="0.25">
      <c r="A1" s="20" t="s">
        <v>66</v>
      </c>
    </row>
    <row r="3" spans="1:9" hidden="1" x14ac:dyDescent="0.25">
      <c r="A3" t="s">
        <v>0</v>
      </c>
      <c r="B3" s="56" t="s">
        <v>53</v>
      </c>
      <c r="C3" s="56"/>
      <c r="D3" s="56" t="s">
        <v>55</v>
      </c>
      <c r="E3" s="56"/>
      <c r="F3" s="56" t="s">
        <v>56</v>
      </c>
      <c r="G3" s="56"/>
      <c r="H3" s="56" t="s">
        <v>57</v>
      </c>
      <c r="I3" s="56"/>
    </row>
    <row r="4" spans="1:9" hidden="1" x14ac:dyDescent="0.25">
      <c r="D4" s="56" t="s">
        <v>54</v>
      </c>
      <c r="E4" s="56"/>
    </row>
    <row r="5" spans="1:9" hidden="1" x14ac:dyDescent="0.25">
      <c r="B5" s="1" t="s">
        <v>51</v>
      </c>
      <c r="C5" s="1" t="s">
        <v>52</v>
      </c>
      <c r="D5" s="1" t="s">
        <v>51</v>
      </c>
      <c r="E5" s="1" t="s">
        <v>52</v>
      </c>
      <c r="F5" s="1" t="s">
        <v>51</v>
      </c>
      <c r="G5" s="1" t="s">
        <v>52</v>
      </c>
      <c r="H5" s="1" t="s">
        <v>51</v>
      </c>
      <c r="I5" s="1" t="s">
        <v>52</v>
      </c>
    </row>
    <row r="6" spans="1:9" hidden="1" x14ac:dyDescent="0.25">
      <c r="A6" t="s">
        <v>2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</row>
    <row r="7" spans="1:9" hidden="1" x14ac:dyDescent="0.25">
      <c r="A7" t="s">
        <v>41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</row>
    <row r="8" spans="1:9" hidden="1" x14ac:dyDescent="0.25">
      <c r="A8" t="s">
        <v>3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</row>
    <row r="9" spans="1:9" hidden="1" x14ac:dyDescent="0.25">
      <c r="A9" t="s">
        <v>5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</row>
    <row r="10" spans="1:9" hidden="1" x14ac:dyDescent="0.25">
      <c r="A10" t="s">
        <v>9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</row>
    <row r="11" spans="1:9" hidden="1" x14ac:dyDescent="0.25">
      <c r="A11" t="s">
        <v>12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</row>
    <row r="12" spans="1:9" hidden="1" x14ac:dyDescent="0.25">
      <c r="A12" t="s">
        <v>10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</row>
    <row r="13" spans="1:9" hidden="1" x14ac:dyDescent="0.25">
      <c r="A13" t="s">
        <v>44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</row>
    <row r="14" spans="1:9" hidden="1" x14ac:dyDescent="0.25">
      <c r="A14" t="s">
        <v>43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</row>
    <row r="15" spans="1:9" hidden="1" x14ac:dyDescent="0.25">
      <c r="A15" t="s">
        <v>42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</row>
    <row r="16" spans="1:9" hidden="1" x14ac:dyDescent="0.25">
      <c r="A16" t="s">
        <v>20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</row>
    <row r="17" spans="1:13" hidden="1" x14ac:dyDescent="0.25">
      <c r="A17" t="s">
        <v>26</v>
      </c>
      <c r="B17" s="1" t="e">
        <f>#REF!</f>
        <v>#REF!</v>
      </c>
      <c r="C17" s="1" t="e">
        <f>#REF!</f>
        <v>#REF!</v>
      </c>
      <c r="D17" s="1" t="e">
        <f>#REF!</f>
        <v>#REF!</v>
      </c>
      <c r="E17" s="1" t="e">
        <f>#REF!</f>
        <v>#REF!</v>
      </c>
      <c r="F17" s="1" t="e">
        <f>#REF!</f>
        <v>#REF!</v>
      </c>
      <c r="G17" s="1" t="e">
        <f>#REF!</f>
        <v>#REF!</v>
      </c>
      <c r="H17" s="1" t="e">
        <f>#REF!</f>
        <v>#REF!</v>
      </c>
      <c r="I17" s="1" t="e">
        <f>#REF!</f>
        <v>#REF!</v>
      </c>
    </row>
    <row r="18" spans="1:13" hidden="1" x14ac:dyDescent="0.25">
      <c r="A18" t="s">
        <v>27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</row>
    <row r="19" spans="1:13" hidden="1" x14ac:dyDescent="0.25">
      <c r="A19" t="s">
        <v>31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</row>
    <row r="20" spans="1:13" hidden="1" x14ac:dyDescent="0.25">
      <c r="A20" t="s">
        <v>38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</row>
    <row r="21" spans="1:13" hidden="1" x14ac:dyDescent="0.25">
      <c r="A21" t="s">
        <v>39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</row>
    <row r="22" spans="1:13" ht="15.75" thickBot="1" x14ac:dyDescent="0.3"/>
    <row r="23" spans="1:13" x14ac:dyDescent="0.25">
      <c r="B23" s="50" t="s">
        <v>53</v>
      </c>
      <c r="C23" s="51"/>
      <c r="D23" s="50" t="s">
        <v>75</v>
      </c>
      <c r="E23" s="51"/>
      <c r="F23" s="50" t="s">
        <v>62</v>
      </c>
      <c r="G23" s="51"/>
      <c r="H23" s="50" t="s">
        <v>61</v>
      </c>
      <c r="I23" s="51"/>
    </row>
    <row r="24" spans="1:13" x14ac:dyDescent="0.25">
      <c r="B24" s="7"/>
      <c r="C24" s="8"/>
      <c r="D24" s="52"/>
      <c r="E24" s="53"/>
      <c r="F24" s="7"/>
      <c r="G24" s="8"/>
      <c r="H24" s="7"/>
      <c r="I24" s="8"/>
    </row>
    <row r="25" spans="1:13" x14ac:dyDescent="0.25">
      <c r="A25" s="9" t="s">
        <v>63</v>
      </c>
      <c r="B25" s="54" t="e">
        <f>B29+C29</f>
        <v>#REF!</v>
      </c>
      <c r="C25" s="55"/>
      <c r="D25" s="54" t="e">
        <f>D29+E29</f>
        <v>#REF!</v>
      </c>
      <c r="E25" s="55"/>
      <c r="F25" s="54" t="e">
        <f>F29+G29</f>
        <v>#REF!</v>
      </c>
      <c r="G25" s="55"/>
      <c r="H25" s="54" t="e">
        <f>H29+I29</f>
        <v>#REF!</v>
      </c>
      <c r="I25" s="55"/>
      <c r="J25" s="14" t="e">
        <f>SUM(B25:I25)</f>
        <v>#REF!</v>
      </c>
    </row>
    <row r="26" spans="1:13" ht="15.75" thickBot="1" x14ac:dyDescent="0.3">
      <c r="A26" s="9" t="s">
        <v>64</v>
      </c>
      <c r="B26" s="48" t="e">
        <f>B25*100/$J29</f>
        <v>#REF!</v>
      </c>
      <c r="C26" s="49"/>
      <c r="D26" s="48" t="e">
        <f>D25*100/$J29</f>
        <v>#REF!</v>
      </c>
      <c r="E26" s="49"/>
      <c r="F26" s="48" t="e">
        <f>F25*100/$J29</f>
        <v>#REF!</v>
      </c>
      <c r="G26" s="49"/>
      <c r="H26" s="48" t="e">
        <f>H25*100/$J29</f>
        <v>#REF!</v>
      </c>
      <c r="I26" s="49"/>
      <c r="J26" s="17" t="e">
        <f>SUM(B26:I26)</f>
        <v>#REF!</v>
      </c>
    </row>
    <row r="27" spans="1:13" x14ac:dyDescent="0.25">
      <c r="B27" s="12"/>
      <c r="C27" s="13"/>
      <c r="D27" s="12"/>
      <c r="E27" s="13"/>
      <c r="F27" s="12"/>
      <c r="G27" s="13"/>
      <c r="H27" s="12"/>
      <c r="I27" s="13"/>
    </row>
    <row r="28" spans="1:13" x14ac:dyDescent="0.25">
      <c r="B28" s="5" t="s">
        <v>51</v>
      </c>
      <c r="C28" s="6" t="s">
        <v>52</v>
      </c>
      <c r="D28" s="5" t="s">
        <v>51</v>
      </c>
      <c r="E28" s="6" t="s">
        <v>52</v>
      </c>
      <c r="F28" s="5" t="s">
        <v>51</v>
      </c>
      <c r="G28" s="6" t="s">
        <v>52</v>
      </c>
      <c r="H28" s="5" t="s">
        <v>51</v>
      </c>
      <c r="I28" s="6" t="s">
        <v>52</v>
      </c>
      <c r="J28" s="14" t="s">
        <v>60</v>
      </c>
      <c r="L28" s="14" t="s">
        <v>58</v>
      </c>
      <c r="M28" s="14" t="s">
        <v>59</v>
      </c>
    </row>
    <row r="29" spans="1:13" x14ac:dyDescent="0.25">
      <c r="A29" s="9" t="s">
        <v>63</v>
      </c>
      <c r="B29" s="10" t="e">
        <f t="shared" ref="B29:I29" si="0">SUM(B6:B21)</f>
        <v>#REF!</v>
      </c>
      <c r="C29" s="11" t="e">
        <f t="shared" si="0"/>
        <v>#REF!</v>
      </c>
      <c r="D29" s="10" t="e">
        <f t="shared" si="0"/>
        <v>#REF!</v>
      </c>
      <c r="E29" s="11" t="e">
        <f t="shared" si="0"/>
        <v>#REF!</v>
      </c>
      <c r="F29" s="10" t="e">
        <f t="shared" si="0"/>
        <v>#REF!</v>
      </c>
      <c r="G29" s="11" t="e">
        <f t="shared" si="0"/>
        <v>#REF!</v>
      </c>
      <c r="H29" s="10" t="e">
        <f t="shared" si="0"/>
        <v>#REF!</v>
      </c>
      <c r="I29" s="11" t="e">
        <f t="shared" si="0"/>
        <v>#REF!</v>
      </c>
      <c r="J29" s="14" t="e">
        <f>SUM(B29:I29)</f>
        <v>#REF!</v>
      </c>
      <c r="L29" s="14" t="e">
        <f>B29+D29+F29+H29</f>
        <v>#REF!</v>
      </c>
      <c r="M29" s="14" t="e">
        <f>C29+E29+G29+I29</f>
        <v>#REF!</v>
      </c>
    </row>
    <row r="30" spans="1:13" ht="15.75" thickBot="1" x14ac:dyDescent="0.3">
      <c r="A30" s="9" t="s">
        <v>64</v>
      </c>
      <c r="B30" s="15" t="e">
        <f t="shared" ref="B30:I30" si="1">B29*100/$J29</f>
        <v>#REF!</v>
      </c>
      <c r="C30" s="16" t="e">
        <f t="shared" si="1"/>
        <v>#REF!</v>
      </c>
      <c r="D30" s="15" t="e">
        <f t="shared" si="1"/>
        <v>#REF!</v>
      </c>
      <c r="E30" s="16" t="e">
        <f t="shared" si="1"/>
        <v>#REF!</v>
      </c>
      <c r="F30" s="15" t="e">
        <f t="shared" si="1"/>
        <v>#REF!</v>
      </c>
      <c r="G30" s="16" t="e">
        <f t="shared" si="1"/>
        <v>#REF!</v>
      </c>
      <c r="H30" s="15" t="e">
        <f t="shared" si="1"/>
        <v>#REF!</v>
      </c>
      <c r="I30" s="16" t="e">
        <f t="shared" si="1"/>
        <v>#REF!</v>
      </c>
      <c r="J30" s="17" t="e">
        <f>SUM(B30:I30)</f>
        <v>#REF!</v>
      </c>
    </row>
  </sheetData>
  <sheetProtection password="FDCA" sheet="1" objects="1" scenarios="1"/>
  <mergeCells count="18">
    <mergeCell ref="B23:C23"/>
    <mergeCell ref="D23:E23"/>
    <mergeCell ref="F23:G23"/>
    <mergeCell ref="H23:I23"/>
    <mergeCell ref="D24:E24"/>
    <mergeCell ref="B3:C3"/>
    <mergeCell ref="D3:E3"/>
    <mergeCell ref="F3:G3"/>
    <mergeCell ref="H3:I3"/>
    <mergeCell ref="D4:E4"/>
    <mergeCell ref="F25:G25"/>
    <mergeCell ref="H25:I25"/>
    <mergeCell ref="B26:C26"/>
    <mergeCell ref="D26:E26"/>
    <mergeCell ref="F26:G26"/>
    <mergeCell ref="H26:I26"/>
    <mergeCell ref="B25:C25"/>
    <mergeCell ref="D25:E2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FCEA-5482-4090-B96A-6A3293FC7FD4}">
  <dimension ref="A1:K28"/>
  <sheetViews>
    <sheetView showGridLines="0" showRowColHeaders="0" workbookViewId="0">
      <selection activeCell="U34" sqref="U34"/>
    </sheetView>
  </sheetViews>
  <sheetFormatPr defaultRowHeight="15" x14ac:dyDescent="0.25"/>
  <cols>
    <col min="1" max="1" width="9.5703125" customWidth="1"/>
    <col min="2" max="9" width="8.85546875" style="45" customWidth="1"/>
    <col min="10" max="10" width="5.42578125" customWidth="1"/>
  </cols>
  <sheetData>
    <row r="1" spans="1:10" x14ac:dyDescent="0.25">
      <c r="A1" s="20" t="s">
        <v>104</v>
      </c>
    </row>
    <row r="2" spans="1:10" ht="15.75" thickBot="1" x14ac:dyDescent="0.3"/>
    <row r="3" spans="1:10" x14ac:dyDescent="0.25">
      <c r="B3" s="50" t="s">
        <v>53</v>
      </c>
      <c r="C3" s="51"/>
      <c r="D3" s="50" t="s">
        <v>74</v>
      </c>
      <c r="E3" s="51"/>
      <c r="F3" s="50" t="s">
        <v>62</v>
      </c>
      <c r="G3" s="51"/>
      <c r="H3" s="50" t="s">
        <v>61</v>
      </c>
      <c r="I3" s="51"/>
    </row>
    <row r="4" spans="1:10" x14ac:dyDescent="0.25">
      <c r="B4" s="46"/>
      <c r="C4" s="47"/>
      <c r="D4" s="52"/>
      <c r="E4" s="53"/>
      <c r="F4" s="46"/>
      <c r="G4" s="47"/>
      <c r="H4" s="46"/>
      <c r="I4" s="47"/>
    </row>
    <row r="5" spans="1:10" ht="15.75" thickBot="1" x14ac:dyDescent="0.3">
      <c r="B5" s="46" t="s">
        <v>51</v>
      </c>
      <c r="C5" s="47" t="s">
        <v>52</v>
      </c>
      <c r="D5" s="46" t="s">
        <v>51</v>
      </c>
      <c r="E5" s="47" t="s">
        <v>52</v>
      </c>
      <c r="F5" s="46" t="s">
        <v>51</v>
      </c>
      <c r="G5" s="47" t="s">
        <v>52</v>
      </c>
      <c r="H5" s="46" t="s">
        <v>51</v>
      </c>
      <c r="I5" s="47" t="s">
        <v>52</v>
      </c>
    </row>
    <row r="6" spans="1:10" x14ac:dyDescent="0.25">
      <c r="A6" s="25" t="s">
        <v>68</v>
      </c>
      <c r="B6" s="23">
        <f>'TOTALE PRIME IPSIA'!B18</f>
        <v>34</v>
      </c>
      <c r="C6" s="23">
        <f>'TOTALE PRIME IPSIA'!C18</f>
        <v>16</v>
      </c>
      <c r="D6" s="23">
        <f>'TOTALE PRIME IPSIA'!D18</f>
        <v>23</v>
      </c>
      <c r="E6" s="23">
        <f>'TOTALE PRIME IPSIA'!E18</f>
        <v>13</v>
      </c>
      <c r="F6" s="23">
        <f>'TOTALE PRIME IPSIA'!F18</f>
        <v>0</v>
      </c>
      <c r="G6" s="23">
        <f>'TOTALE PRIME IPSIA'!G18</f>
        <v>0</v>
      </c>
      <c r="H6" s="23">
        <f>'TOTALE PRIME IPSIA'!H18</f>
        <v>14</v>
      </c>
      <c r="I6" s="23">
        <f>'TOTALE PRIME IPSIA'!I18</f>
        <v>4</v>
      </c>
    </row>
    <row r="7" spans="1:10" x14ac:dyDescent="0.25">
      <c r="A7" s="26"/>
      <c r="B7" s="61">
        <f>B6+C6</f>
        <v>50</v>
      </c>
      <c r="C7" s="63"/>
      <c r="D7" s="61">
        <f>D6+E6</f>
        <v>36</v>
      </c>
      <c r="E7" s="63"/>
      <c r="F7" s="61">
        <f>F6+G6</f>
        <v>0</v>
      </c>
      <c r="G7" s="63"/>
      <c r="H7" s="61">
        <f>H6+I6</f>
        <v>18</v>
      </c>
      <c r="I7" s="63"/>
      <c r="J7" s="20">
        <f>SUM(B7:I7)</f>
        <v>104</v>
      </c>
    </row>
    <row r="8" spans="1:10" ht="15.75" thickBot="1" x14ac:dyDescent="0.3">
      <c r="A8" s="27" t="s">
        <v>64</v>
      </c>
      <c r="B8" s="48">
        <f>B7*100/$J7</f>
        <v>48.07692307692308</v>
      </c>
      <c r="C8" s="49"/>
      <c r="D8" s="48">
        <f>D7*100/$J7</f>
        <v>34.615384615384613</v>
      </c>
      <c r="E8" s="49"/>
      <c r="F8" s="48">
        <f>F7*100/$J7</f>
        <v>0</v>
      </c>
      <c r="G8" s="49"/>
      <c r="H8" s="48">
        <f>H7*100/$J7</f>
        <v>17.307692307692307</v>
      </c>
      <c r="I8" s="49"/>
      <c r="J8" s="20"/>
    </row>
    <row r="9" spans="1:10" ht="15.75" thickBot="1" x14ac:dyDescent="0.3">
      <c r="A9" s="34"/>
      <c r="B9" s="37"/>
      <c r="C9" s="36"/>
      <c r="D9" s="37"/>
      <c r="E9" s="36"/>
      <c r="F9" s="37"/>
      <c r="G9" s="36"/>
      <c r="H9" s="37"/>
      <c r="I9" s="36"/>
      <c r="J9" s="20"/>
    </row>
    <row r="10" spans="1:10" x14ac:dyDescent="0.25">
      <c r="A10" s="30" t="s">
        <v>69</v>
      </c>
      <c r="B10" s="23">
        <f>'TOTALE SECONDE IPSIA'!B17</f>
        <v>26</v>
      </c>
      <c r="C10" s="23">
        <f>'TOTALE SECONDE IPSIA'!C17</f>
        <v>16</v>
      </c>
      <c r="D10" s="23">
        <f>'TOTALE SECONDE IPSIA'!D17</f>
        <v>5</v>
      </c>
      <c r="E10" s="24">
        <f>'TOTALE SECONDE IPSIA'!E17</f>
        <v>8</v>
      </c>
      <c r="F10" s="23">
        <f>'TOTALE SECONDE IPSIA'!F17</f>
        <v>8</v>
      </c>
      <c r="G10" s="24">
        <f>'TOTALE SECONDE IPSIA'!G17</f>
        <v>1</v>
      </c>
      <c r="H10" s="23">
        <f>'TOTALE SECONDE IPSIA'!H17</f>
        <v>12</v>
      </c>
      <c r="I10" s="24">
        <f>'TOTALE SECONDE IPSIA'!I17</f>
        <v>4</v>
      </c>
    </row>
    <row r="11" spans="1:10" x14ac:dyDescent="0.25">
      <c r="A11" s="31"/>
      <c r="B11" s="61">
        <f>B10+C10</f>
        <v>42</v>
      </c>
      <c r="C11" s="63"/>
      <c r="D11" s="61">
        <f>D10+E10</f>
        <v>13</v>
      </c>
      <c r="E11" s="63"/>
      <c r="F11" s="61">
        <f>F10+G10</f>
        <v>9</v>
      </c>
      <c r="G11" s="63"/>
      <c r="H11" s="61">
        <f>H10+I10</f>
        <v>16</v>
      </c>
      <c r="I11" s="63"/>
      <c r="J11" s="20">
        <f>SUM(B11:I11)</f>
        <v>80</v>
      </c>
    </row>
    <row r="12" spans="1:10" ht="15.75" thickBot="1" x14ac:dyDescent="0.3">
      <c r="A12" s="32" t="s">
        <v>64</v>
      </c>
      <c r="B12" s="48">
        <f>B11*100/$J11</f>
        <v>52.5</v>
      </c>
      <c r="C12" s="49"/>
      <c r="D12" s="48">
        <f>D11*100/$J11</f>
        <v>16.25</v>
      </c>
      <c r="E12" s="49"/>
      <c r="F12" s="48">
        <f>F11*100/$J11</f>
        <v>11.25</v>
      </c>
      <c r="G12" s="49"/>
      <c r="H12" s="48">
        <f>H11*100/$J11</f>
        <v>20</v>
      </c>
      <c r="I12" s="49"/>
      <c r="J12" s="20"/>
    </row>
    <row r="13" spans="1:10" ht="15.75" thickBot="1" x14ac:dyDescent="0.3">
      <c r="A13" s="34"/>
      <c r="B13" s="37"/>
      <c r="C13" s="36"/>
      <c r="D13" s="37"/>
      <c r="E13" s="36"/>
      <c r="F13" s="37"/>
      <c r="G13" s="36"/>
      <c r="H13" s="37"/>
      <c r="I13" s="36"/>
      <c r="J13" s="20"/>
    </row>
    <row r="14" spans="1:10" x14ac:dyDescent="0.25">
      <c r="A14" s="30" t="s">
        <v>70</v>
      </c>
      <c r="B14" s="23">
        <f>'TOTALE TERZE IPSIA'!B16</f>
        <v>22</v>
      </c>
      <c r="C14" s="23">
        <f>'TOTALE TERZE IPSIA'!C16</f>
        <v>14</v>
      </c>
      <c r="D14" s="23">
        <f>'TOTALE TERZE IPSIA'!D16</f>
        <v>7</v>
      </c>
      <c r="E14" s="23">
        <f>'TOTALE TERZE IPSIA'!E16</f>
        <v>2</v>
      </c>
      <c r="F14" s="23">
        <f>'TOTALE TERZE IPSIA'!F16</f>
        <v>8</v>
      </c>
      <c r="G14" s="23">
        <f>'TOTALE TERZE IPSIA'!G16</f>
        <v>1</v>
      </c>
      <c r="H14" s="23">
        <f>'TOTALE TERZE IPSIA'!H16</f>
        <v>10</v>
      </c>
      <c r="I14" s="23">
        <f>'TOTALE TERZE IPSIA'!I16</f>
        <v>6</v>
      </c>
    </row>
    <row r="15" spans="1:10" x14ac:dyDescent="0.25">
      <c r="A15" s="31"/>
      <c r="B15" s="61">
        <f>B14+C14</f>
        <v>36</v>
      </c>
      <c r="C15" s="63"/>
      <c r="D15" s="61">
        <f>D14+E14</f>
        <v>9</v>
      </c>
      <c r="E15" s="63"/>
      <c r="F15" s="61">
        <f>F14+G14</f>
        <v>9</v>
      </c>
      <c r="G15" s="63"/>
      <c r="H15" s="61">
        <f>H14+I14</f>
        <v>16</v>
      </c>
      <c r="I15" s="63"/>
      <c r="J15" s="20">
        <f>SUM(B15:I15)</f>
        <v>70</v>
      </c>
    </row>
    <row r="16" spans="1:10" ht="15.75" thickBot="1" x14ac:dyDescent="0.3">
      <c r="A16" s="32" t="s">
        <v>64</v>
      </c>
      <c r="B16" s="57">
        <f>B15*100/$J15</f>
        <v>51.428571428571431</v>
      </c>
      <c r="C16" s="59"/>
      <c r="D16" s="57">
        <f>D15*100/$J15</f>
        <v>12.857142857142858</v>
      </c>
      <c r="E16" s="59"/>
      <c r="F16" s="57">
        <f>F15*100/$J15</f>
        <v>12.857142857142858</v>
      </c>
      <c r="G16" s="59"/>
      <c r="H16" s="57">
        <f>H15*100/$J15</f>
        <v>22.857142857142858</v>
      </c>
      <c r="I16" s="59"/>
      <c r="J16" s="20"/>
    </row>
    <row r="17" spans="1:11" s="40" customFormat="1" ht="15.75" thickBot="1" x14ac:dyDescent="0.3">
      <c r="A17" s="38"/>
      <c r="B17" s="41"/>
      <c r="C17" s="42"/>
      <c r="D17" s="41"/>
      <c r="E17" s="42"/>
      <c r="F17" s="41"/>
      <c r="G17" s="42"/>
      <c r="H17" s="41"/>
      <c r="I17" s="42"/>
      <c r="J17" s="39"/>
    </row>
    <row r="18" spans="1:11" x14ac:dyDescent="0.25">
      <c r="A18" s="33" t="s">
        <v>71</v>
      </c>
      <c r="B18" s="23">
        <f>'TOTALE QUARTE IPSIA'!B16</f>
        <v>24</v>
      </c>
      <c r="C18" s="23">
        <f>'TOTALE QUARTE IPSIA'!C16</f>
        <v>9</v>
      </c>
      <c r="D18" s="23">
        <f>'TOTALE QUARTE IPSIA'!D16</f>
        <v>8</v>
      </c>
      <c r="E18" s="23">
        <f>'TOTALE QUARTE IPSIA'!E16</f>
        <v>1</v>
      </c>
      <c r="F18" s="23">
        <f>'TOTALE QUARTE IPSIA'!F16</f>
        <v>6</v>
      </c>
      <c r="G18" s="23">
        <f>'TOTALE QUARTE IPSIA'!G16</f>
        <v>1</v>
      </c>
      <c r="H18" s="23">
        <f>'TOTALE QUARTE IPSIA'!H16</f>
        <v>9</v>
      </c>
      <c r="I18" s="23">
        <f>'TOTALE QUARTE IPSIA'!I16</f>
        <v>2</v>
      </c>
    </row>
    <row r="19" spans="1:11" x14ac:dyDescent="0.25">
      <c r="A19" s="34" t="s">
        <v>60</v>
      </c>
      <c r="B19" s="61">
        <f>B18+C18</f>
        <v>33</v>
      </c>
      <c r="C19" s="63"/>
      <c r="D19" s="61">
        <f>D18+E18</f>
        <v>9</v>
      </c>
      <c r="E19" s="63"/>
      <c r="F19" s="61">
        <f>F18+G18</f>
        <v>7</v>
      </c>
      <c r="G19" s="63"/>
      <c r="H19" s="61">
        <f>H18+I18</f>
        <v>11</v>
      </c>
      <c r="I19" s="63"/>
      <c r="J19" s="20">
        <f>SUM(B19:I19)</f>
        <v>60</v>
      </c>
    </row>
    <row r="20" spans="1:11" ht="15.75" thickBot="1" x14ac:dyDescent="0.3">
      <c r="A20" s="35" t="s">
        <v>64</v>
      </c>
      <c r="B20" s="57">
        <f>B19*100/$J19</f>
        <v>55</v>
      </c>
      <c r="C20" s="59"/>
      <c r="D20" s="57">
        <f>D19*100/$J19</f>
        <v>15</v>
      </c>
      <c r="E20" s="59"/>
      <c r="F20" s="57">
        <f>F19*100/$J19</f>
        <v>11.666666666666666</v>
      </c>
      <c r="G20" s="59"/>
      <c r="H20" s="57">
        <f>H19*100/$J19</f>
        <v>18.333333333333332</v>
      </c>
      <c r="I20" s="59"/>
      <c r="J20" s="20"/>
    </row>
    <row r="21" spans="1:11" s="40" customFormat="1" ht="15.75" thickBot="1" x14ac:dyDescent="0.3">
      <c r="A21" s="38"/>
      <c r="B21" s="41"/>
      <c r="C21" s="42"/>
      <c r="D21" s="41"/>
      <c r="E21" s="42"/>
      <c r="F21" s="41"/>
      <c r="G21" s="42"/>
      <c r="H21" s="41"/>
      <c r="I21" s="42"/>
      <c r="J21" s="39"/>
    </row>
    <row r="22" spans="1:11" x14ac:dyDescent="0.25">
      <c r="A22" s="33" t="s">
        <v>72</v>
      </c>
      <c r="B22" s="23">
        <f>'TOTALE QUINTE IPSIA'!B16</f>
        <v>28</v>
      </c>
      <c r="C22" s="23">
        <f>'TOTALE QUINTE IPSIA'!C16</f>
        <v>15</v>
      </c>
      <c r="D22" s="23">
        <f>'TOTALE QUINTE IPSIA'!D16</f>
        <v>0</v>
      </c>
      <c r="E22" s="23">
        <f>'TOTALE QUINTE IPSIA'!E16</f>
        <v>0</v>
      </c>
      <c r="F22" s="23">
        <f>'TOTALE QUINTE IPSIA'!F16</f>
        <v>3</v>
      </c>
      <c r="G22" s="23">
        <f>'TOTALE QUINTE IPSIA'!G16</f>
        <v>0</v>
      </c>
      <c r="H22" s="23">
        <f>'TOTALE QUINTE IPSIA'!H16</f>
        <v>0</v>
      </c>
      <c r="I22" s="23">
        <f>'TOTALE QUINTE IPSIA'!I16</f>
        <v>0</v>
      </c>
    </row>
    <row r="23" spans="1:11" x14ac:dyDescent="0.25">
      <c r="A23" s="34"/>
      <c r="B23" s="61">
        <f>B22+C22</f>
        <v>43</v>
      </c>
      <c r="C23" s="63"/>
      <c r="D23" s="61">
        <f>D22+E22</f>
        <v>0</v>
      </c>
      <c r="E23" s="63"/>
      <c r="F23" s="61">
        <f>F22+G22</f>
        <v>3</v>
      </c>
      <c r="G23" s="63"/>
      <c r="H23" s="61">
        <f>H22+I22</f>
        <v>0</v>
      </c>
      <c r="I23" s="63"/>
      <c r="J23" s="20">
        <f>SUM(B23:I23)</f>
        <v>46</v>
      </c>
    </row>
    <row r="24" spans="1:11" ht="15.75" thickBot="1" x14ac:dyDescent="0.3">
      <c r="A24" s="35" t="s">
        <v>64</v>
      </c>
      <c r="B24" s="57">
        <f>B23*100/$J23</f>
        <v>93.478260869565219</v>
      </c>
      <c r="C24" s="59"/>
      <c r="D24" s="57">
        <f>D23*100/$J23</f>
        <v>0</v>
      </c>
      <c r="E24" s="59"/>
      <c r="F24" s="57">
        <f>F23*100/$J23</f>
        <v>6.5217391304347823</v>
      </c>
      <c r="G24" s="59"/>
      <c r="H24" s="57">
        <f>H23*100/$J23</f>
        <v>0</v>
      </c>
      <c r="I24" s="59"/>
      <c r="J24" s="20"/>
    </row>
    <row r="25" spans="1:11" ht="15.75" thickBot="1" x14ac:dyDescent="0.3"/>
    <row r="26" spans="1:11" x14ac:dyDescent="0.25">
      <c r="A26" s="25" t="s">
        <v>60</v>
      </c>
      <c r="B26" s="23">
        <f>B6+B10+B14+B18+B22</f>
        <v>134</v>
      </c>
      <c r="C26" s="29">
        <f t="shared" ref="B26:I26" si="0">C6+C10+C14+C18+C22</f>
        <v>70</v>
      </c>
      <c r="D26" s="23">
        <f t="shared" si="0"/>
        <v>43</v>
      </c>
      <c r="E26" s="24">
        <f t="shared" si="0"/>
        <v>24</v>
      </c>
      <c r="F26" s="23">
        <f t="shared" si="0"/>
        <v>25</v>
      </c>
      <c r="G26" s="24">
        <f t="shared" si="0"/>
        <v>3</v>
      </c>
      <c r="H26" s="28">
        <f t="shared" si="0"/>
        <v>45</v>
      </c>
      <c r="I26" s="24">
        <f t="shared" si="0"/>
        <v>16</v>
      </c>
      <c r="J26" s="20">
        <f>J7+J11+J15+J19+J23</f>
        <v>360</v>
      </c>
      <c r="K26" t="s">
        <v>60</v>
      </c>
    </row>
    <row r="27" spans="1:11" x14ac:dyDescent="0.25">
      <c r="A27" s="26"/>
      <c r="B27" s="61">
        <f>B26+C26</f>
        <v>204</v>
      </c>
      <c r="C27" s="62"/>
      <c r="D27" s="61">
        <f>D26+E26</f>
        <v>67</v>
      </c>
      <c r="E27" s="63"/>
      <c r="F27" s="61">
        <f>F26+G26</f>
        <v>28</v>
      </c>
      <c r="G27" s="63"/>
      <c r="H27" s="64">
        <f>H26+I26</f>
        <v>61</v>
      </c>
      <c r="I27" s="63"/>
    </row>
    <row r="28" spans="1:11" ht="15.75" thickBot="1" x14ac:dyDescent="0.3">
      <c r="A28" s="27" t="s">
        <v>64</v>
      </c>
      <c r="B28" s="57">
        <f>B27*100/$J26</f>
        <v>56.666666666666664</v>
      </c>
      <c r="C28" s="58"/>
      <c r="D28" s="57">
        <f>D27*100/$J26</f>
        <v>18.611111111111111</v>
      </c>
      <c r="E28" s="59"/>
      <c r="F28" s="57">
        <f>F27*100/$J26</f>
        <v>7.7777777777777777</v>
      </c>
      <c r="G28" s="59"/>
      <c r="H28" s="60">
        <f>H27*100/$J26</f>
        <v>16.944444444444443</v>
      </c>
      <c r="I28" s="59"/>
    </row>
  </sheetData>
  <mergeCells count="53">
    <mergeCell ref="B28:C28"/>
    <mergeCell ref="D28:E28"/>
    <mergeCell ref="F28:G28"/>
    <mergeCell ref="H28:I28"/>
    <mergeCell ref="B24:C24"/>
    <mergeCell ref="D24:E24"/>
    <mergeCell ref="F24:G24"/>
    <mergeCell ref="H24:I24"/>
    <mergeCell ref="B27:C27"/>
    <mergeCell ref="D27:E27"/>
    <mergeCell ref="F27:G27"/>
    <mergeCell ref="H27:I27"/>
    <mergeCell ref="B20:C20"/>
    <mergeCell ref="D20:E20"/>
    <mergeCell ref="F20:G20"/>
    <mergeCell ref="H20:I20"/>
    <mergeCell ref="B23:C23"/>
    <mergeCell ref="D23:E23"/>
    <mergeCell ref="F23:G23"/>
    <mergeCell ref="H23:I23"/>
    <mergeCell ref="B16:C16"/>
    <mergeCell ref="D16:E16"/>
    <mergeCell ref="F16:G16"/>
    <mergeCell ref="H16:I16"/>
    <mergeCell ref="B19:C19"/>
    <mergeCell ref="D19:E19"/>
    <mergeCell ref="F19:G19"/>
    <mergeCell ref="H19:I19"/>
    <mergeCell ref="B12:C12"/>
    <mergeCell ref="D12:E12"/>
    <mergeCell ref="F12:G12"/>
    <mergeCell ref="H12:I12"/>
    <mergeCell ref="B15:C15"/>
    <mergeCell ref="D15:E15"/>
    <mergeCell ref="F15:G15"/>
    <mergeCell ref="H15:I15"/>
    <mergeCell ref="B8:C8"/>
    <mergeCell ref="D8:E8"/>
    <mergeCell ref="F8:G8"/>
    <mergeCell ref="H8:I8"/>
    <mergeCell ref="B11:C11"/>
    <mergeCell ref="D11:E11"/>
    <mergeCell ref="F11:G11"/>
    <mergeCell ref="H11:I11"/>
    <mergeCell ref="B3:C3"/>
    <mergeCell ref="D3:E3"/>
    <mergeCell ref="F3:G3"/>
    <mergeCell ref="H3:I3"/>
    <mergeCell ref="D4:E4"/>
    <mergeCell ref="B7:C7"/>
    <mergeCell ref="D7:E7"/>
    <mergeCell ref="F7:G7"/>
    <mergeCell ref="H7:I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A30F6-4D37-46B6-AE03-180A6D6BD19C}">
  <dimension ref="A1:K28"/>
  <sheetViews>
    <sheetView showGridLines="0" showRowColHeaders="0" workbookViewId="0">
      <selection activeCell="N32" sqref="N32"/>
    </sheetView>
  </sheetViews>
  <sheetFormatPr defaultRowHeight="15" x14ac:dyDescent="0.25"/>
  <cols>
    <col min="1" max="1" width="9.5703125" customWidth="1"/>
    <col min="2" max="9" width="8.85546875" style="45" customWidth="1"/>
    <col min="10" max="10" width="5.42578125" customWidth="1"/>
  </cols>
  <sheetData>
    <row r="1" spans="1:10" x14ac:dyDescent="0.25">
      <c r="A1" s="20" t="s">
        <v>105</v>
      </c>
    </row>
    <row r="2" spans="1:10" ht="15.75" thickBot="1" x14ac:dyDescent="0.3"/>
    <row r="3" spans="1:10" x14ac:dyDescent="0.25">
      <c r="B3" s="50" t="s">
        <v>53</v>
      </c>
      <c r="C3" s="51"/>
      <c r="D3" s="50" t="s">
        <v>74</v>
      </c>
      <c r="E3" s="51"/>
      <c r="F3" s="50" t="s">
        <v>62</v>
      </c>
      <c r="G3" s="51"/>
      <c r="H3" s="50" t="s">
        <v>61</v>
      </c>
      <c r="I3" s="51"/>
    </row>
    <row r="4" spans="1:10" x14ac:dyDescent="0.25">
      <c r="B4" s="46"/>
      <c r="C4" s="47"/>
      <c r="D4" s="52"/>
      <c r="E4" s="53"/>
      <c r="F4" s="46"/>
      <c r="G4" s="47"/>
      <c r="H4" s="46"/>
      <c r="I4" s="47"/>
    </row>
    <row r="5" spans="1:10" ht="15.75" thickBot="1" x14ac:dyDescent="0.3">
      <c r="B5" s="46" t="s">
        <v>51</v>
      </c>
      <c r="C5" s="47" t="s">
        <v>52</v>
      </c>
      <c r="D5" s="46" t="s">
        <v>51</v>
      </c>
      <c r="E5" s="47" t="s">
        <v>52</v>
      </c>
      <c r="F5" s="46" t="s">
        <v>51</v>
      </c>
      <c r="G5" s="47" t="s">
        <v>52</v>
      </c>
      <c r="H5" s="46" t="s">
        <v>51</v>
      </c>
      <c r="I5" s="47" t="s">
        <v>52</v>
      </c>
    </row>
    <row r="6" spans="1:10" x14ac:dyDescent="0.25">
      <c r="A6" s="25" t="s">
        <v>68</v>
      </c>
      <c r="B6" s="23">
        <f>'TOTALE PRIME IPSEOA'!B17</f>
        <v>34</v>
      </c>
      <c r="C6" s="23">
        <f>'TOTALE PRIME IPSEOA'!C17</f>
        <v>27</v>
      </c>
      <c r="D6" s="23">
        <f>'TOTALE PRIME IPSEOA'!D17</f>
        <v>10</v>
      </c>
      <c r="E6" s="23">
        <f>'TOTALE PRIME IPSEOA'!E17</f>
        <v>13</v>
      </c>
      <c r="F6" s="23">
        <f>'TOTALE PRIME IPSEOA'!F17</f>
        <v>0</v>
      </c>
      <c r="G6" s="23">
        <f>'TOTALE PRIME IPSEOA'!G17</f>
        <v>0</v>
      </c>
      <c r="H6" s="23">
        <f>'TOTALE PRIME IPSEOA'!H17</f>
        <v>0</v>
      </c>
      <c r="I6" s="23">
        <f>'TOTALE PRIME IPSEOA'!I17</f>
        <v>0</v>
      </c>
    </row>
    <row r="7" spans="1:10" x14ac:dyDescent="0.25">
      <c r="A7" s="26"/>
      <c r="B7" s="61">
        <f>B6+C6</f>
        <v>61</v>
      </c>
      <c r="C7" s="63"/>
      <c r="D7" s="61">
        <f>D6+E6</f>
        <v>23</v>
      </c>
      <c r="E7" s="63"/>
      <c r="F7" s="61">
        <f>F6+G6</f>
        <v>0</v>
      </c>
      <c r="G7" s="63"/>
      <c r="H7" s="61">
        <f>H6+I6</f>
        <v>0</v>
      </c>
      <c r="I7" s="63"/>
      <c r="J7" s="20">
        <f>SUM(B7:I7)</f>
        <v>84</v>
      </c>
    </row>
    <row r="8" spans="1:10" ht="15.75" thickBot="1" x14ac:dyDescent="0.3">
      <c r="A8" s="27" t="s">
        <v>64</v>
      </c>
      <c r="B8" s="48">
        <f>B7*100/$J7</f>
        <v>72.61904761904762</v>
      </c>
      <c r="C8" s="49"/>
      <c r="D8" s="48">
        <f>D7*100/$J7</f>
        <v>27.38095238095238</v>
      </c>
      <c r="E8" s="49"/>
      <c r="F8" s="48">
        <f>F7*100/$J7</f>
        <v>0</v>
      </c>
      <c r="G8" s="49"/>
      <c r="H8" s="48">
        <f>H7*100/$J7</f>
        <v>0</v>
      </c>
      <c r="I8" s="49"/>
      <c r="J8" s="20"/>
    </row>
    <row r="9" spans="1:10" ht="15.75" thickBot="1" x14ac:dyDescent="0.3">
      <c r="A9" s="34"/>
      <c r="B9" s="37"/>
      <c r="C9" s="36"/>
      <c r="D9" s="37"/>
      <c r="E9" s="36"/>
      <c r="F9" s="37"/>
      <c r="G9" s="36"/>
      <c r="H9" s="37"/>
      <c r="I9" s="36"/>
      <c r="J9" s="20"/>
    </row>
    <row r="10" spans="1:10" x14ac:dyDescent="0.25">
      <c r="A10" s="30" t="s">
        <v>69</v>
      </c>
      <c r="B10" s="23">
        <f>'TOTALE SECONDE IPSEOA'!B19</f>
        <v>35</v>
      </c>
      <c r="C10" s="23">
        <f>'TOTALE SECONDE IPSEOA'!C19</f>
        <v>27</v>
      </c>
      <c r="D10" s="23">
        <f>'TOTALE SECONDE IPSEOA'!D19</f>
        <v>0</v>
      </c>
      <c r="E10" s="23">
        <f>'TOTALE SECONDE IPSEOA'!E19</f>
        <v>0</v>
      </c>
      <c r="F10" s="23">
        <f>'TOTALE SECONDE IPSEOA'!F19</f>
        <v>3</v>
      </c>
      <c r="G10" s="23">
        <f>'TOTALE SECONDE IPSEOA'!G19</f>
        <v>4</v>
      </c>
      <c r="H10" s="23">
        <f>'TOTALE SECONDE IPSEOA'!H19</f>
        <v>19</v>
      </c>
      <c r="I10" s="23">
        <f>'TOTALE SECONDE IPSEOA'!I19</f>
        <v>8</v>
      </c>
    </row>
    <row r="11" spans="1:10" x14ac:dyDescent="0.25">
      <c r="A11" s="31"/>
      <c r="B11" s="61">
        <f>B10+C10</f>
        <v>62</v>
      </c>
      <c r="C11" s="63"/>
      <c r="D11" s="61">
        <f>D10+E10</f>
        <v>0</v>
      </c>
      <c r="E11" s="63"/>
      <c r="F11" s="61">
        <f>F10+G10</f>
        <v>7</v>
      </c>
      <c r="G11" s="63"/>
      <c r="H11" s="61">
        <f>H10+I10</f>
        <v>27</v>
      </c>
      <c r="I11" s="63"/>
      <c r="J11" s="20">
        <f>SUM(B11:I11)</f>
        <v>96</v>
      </c>
    </row>
    <row r="12" spans="1:10" ht="15.75" thickBot="1" x14ac:dyDescent="0.3">
      <c r="A12" s="32" t="s">
        <v>64</v>
      </c>
      <c r="B12" s="48">
        <f>B11*100/$J11</f>
        <v>64.583333333333329</v>
      </c>
      <c r="C12" s="49"/>
      <c r="D12" s="48">
        <f>D11*100/$J11</f>
        <v>0</v>
      </c>
      <c r="E12" s="49"/>
      <c r="F12" s="48">
        <f>F11*100/$J11</f>
        <v>7.291666666666667</v>
      </c>
      <c r="G12" s="49"/>
      <c r="H12" s="48">
        <f>H11*100/$J11</f>
        <v>28.125</v>
      </c>
      <c r="I12" s="49"/>
      <c r="J12" s="20"/>
    </row>
    <row r="13" spans="1:10" ht="15.75" thickBot="1" x14ac:dyDescent="0.3">
      <c r="A13" s="34"/>
      <c r="B13" s="37"/>
      <c r="C13" s="36"/>
      <c r="D13" s="37"/>
      <c r="E13" s="36"/>
      <c r="F13" s="37"/>
      <c r="G13" s="36"/>
      <c r="H13" s="37"/>
      <c r="I13" s="36"/>
      <c r="J13" s="20"/>
    </row>
    <row r="14" spans="1:10" x14ac:dyDescent="0.25">
      <c r="A14" s="30" t="s">
        <v>70</v>
      </c>
      <c r="B14" s="23">
        <f>'TOTALE TERZE IPSEOA'!B19</f>
        <v>35</v>
      </c>
      <c r="C14" s="23">
        <f>'TOTALE TERZE IPSEOA'!C19</f>
        <v>37</v>
      </c>
      <c r="D14" s="23">
        <f>'TOTALE TERZE IPSEOA'!D19</f>
        <v>12</v>
      </c>
      <c r="E14" s="23">
        <f>'TOTALE TERZE IPSEOA'!E19</f>
        <v>10</v>
      </c>
      <c r="F14" s="23">
        <f>'TOTALE TERZE IPSEOA'!F19</f>
        <v>5</v>
      </c>
      <c r="G14" s="23">
        <f>'TOTALE TERZE IPSEOA'!G19</f>
        <v>2</v>
      </c>
      <c r="H14" s="23">
        <f>'TOTALE TERZE IPSEOA'!H19</f>
        <v>12</v>
      </c>
      <c r="I14" s="23">
        <f>'TOTALE TERZE IPSEOA'!I19</f>
        <v>7</v>
      </c>
    </row>
    <row r="15" spans="1:10" x14ac:dyDescent="0.25">
      <c r="A15" s="31"/>
      <c r="B15" s="61">
        <f>B14+C14</f>
        <v>72</v>
      </c>
      <c r="C15" s="63"/>
      <c r="D15" s="61">
        <f>D14+E14</f>
        <v>22</v>
      </c>
      <c r="E15" s="63"/>
      <c r="F15" s="61">
        <f>F14+G14</f>
        <v>7</v>
      </c>
      <c r="G15" s="63"/>
      <c r="H15" s="61">
        <f>H14+I14</f>
        <v>19</v>
      </c>
      <c r="I15" s="63"/>
      <c r="J15" s="20">
        <f>SUM(B15:I15)</f>
        <v>120</v>
      </c>
    </row>
    <row r="16" spans="1:10" ht="15.75" thickBot="1" x14ac:dyDescent="0.3">
      <c r="A16" s="32" t="s">
        <v>64</v>
      </c>
      <c r="B16" s="57">
        <f>B15*100/$J15</f>
        <v>60</v>
      </c>
      <c r="C16" s="59"/>
      <c r="D16" s="57">
        <f>D15*100/$J15</f>
        <v>18.333333333333332</v>
      </c>
      <c r="E16" s="59"/>
      <c r="F16" s="57">
        <f>F15*100/$J15</f>
        <v>5.833333333333333</v>
      </c>
      <c r="G16" s="59"/>
      <c r="H16" s="57">
        <f>H15*100/$J15</f>
        <v>15.833333333333334</v>
      </c>
      <c r="I16" s="59"/>
      <c r="J16" s="20"/>
    </row>
    <row r="17" spans="1:11" s="40" customFormat="1" ht="15.75" thickBot="1" x14ac:dyDescent="0.3">
      <c r="A17" s="38"/>
      <c r="B17" s="41"/>
      <c r="C17" s="42"/>
      <c r="D17" s="41"/>
      <c r="E17" s="42"/>
      <c r="F17" s="41"/>
      <c r="G17" s="42"/>
      <c r="H17" s="41"/>
      <c r="I17" s="42"/>
      <c r="J17" s="39"/>
    </row>
    <row r="18" spans="1:11" x14ac:dyDescent="0.25">
      <c r="A18" s="33" t="s">
        <v>71</v>
      </c>
      <c r="B18" s="23">
        <f>'TOTALE QUARTE IPSEOA'!B22</f>
        <v>25</v>
      </c>
      <c r="C18" s="23">
        <f>'TOTALE QUARTE IPSEOA'!C22</f>
        <v>36</v>
      </c>
      <c r="D18" s="23">
        <f>'TOTALE QUARTE IPSEOA'!D22</f>
        <v>8</v>
      </c>
      <c r="E18" s="23">
        <f>'TOTALE QUARTE IPSEOA'!E22</f>
        <v>14</v>
      </c>
      <c r="F18" s="23">
        <f>'TOTALE QUARTE IPSEOA'!F22</f>
        <v>5</v>
      </c>
      <c r="G18" s="23">
        <f>'TOTALE QUARTE IPSEOA'!G22</f>
        <v>2</v>
      </c>
      <c r="H18" s="23">
        <f>'TOTALE QUARTE IPSEOA'!H22</f>
        <v>8</v>
      </c>
      <c r="I18" s="23">
        <f>'TOTALE QUARTE IPSEOA'!I22</f>
        <v>7</v>
      </c>
    </row>
    <row r="19" spans="1:11" x14ac:dyDescent="0.25">
      <c r="A19" s="34"/>
      <c r="B19" s="61">
        <f>B18+C18</f>
        <v>61</v>
      </c>
      <c r="C19" s="63"/>
      <c r="D19" s="61">
        <f>D18+E18</f>
        <v>22</v>
      </c>
      <c r="E19" s="63"/>
      <c r="F19" s="61">
        <f>F18+G18</f>
        <v>7</v>
      </c>
      <c r="G19" s="63"/>
      <c r="H19" s="61">
        <f>H18+I18</f>
        <v>15</v>
      </c>
      <c r="I19" s="63"/>
      <c r="J19" s="20">
        <f>SUM(B19:I19)</f>
        <v>105</v>
      </c>
    </row>
    <row r="20" spans="1:11" ht="15.75" thickBot="1" x14ac:dyDescent="0.3">
      <c r="A20" s="35" t="s">
        <v>64</v>
      </c>
      <c r="B20" s="57">
        <f>B19*100/$J19</f>
        <v>58.095238095238095</v>
      </c>
      <c r="C20" s="59"/>
      <c r="D20" s="57">
        <f>D19*100/$J19</f>
        <v>20.952380952380953</v>
      </c>
      <c r="E20" s="59"/>
      <c r="F20" s="57">
        <f>F19*100/$J19</f>
        <v>6.666666666666667</v>
      </c>
      <c r="G20" s="59"/>
      <c r="H20" s="57">
        <f>H19*100/$J19</f>
        <v>14.285714285714286</v>
      </c>
      <c r="I20" s="59"/>
      <c r="J20" s="20"/>
    </row>
    <row r="21" spans="1:11" s="40" customFormat="1" ht="15.75" thickBot="1" x14ac:dyDescent="0.3">
      <c r="A21" s="38"/>
      <c r="B21" s="41"/>
      <c r="C21" s="42"/>
      <c r="D21" s="41"/>
      <c r="E21" s="42"/>
      <c r="F21" s="41"/>
      <c r="G21" s="42"/>
      <c r="H21" s="41"/>
      <c r="I21" s="42"/>
      <c r="J21" s="39"/>
    </row>
    <row r="22" spans="1:11" x14ac:dyDescent="0.25">
      <c r="A22" s="33" t="s">
        <v>72</v>
      </c>
      <c r="B22" s="23">
        <f>'TOTALE QUINTE IPSEOA'!B22</f>
        <v>41</v>
      </c>
      <c r="C22" s="23">
        <f>'TOTALE QUINTE IPSEOA'!C22</f>
        <v>47</v>
      </c>
      <c r="D22" s="23">
        <f>'TOTALE QUINTE IPSEOA'!D22</f>
        <v>0</v>
      </c>
      <c r="E22" s="23">
        <f>'TOTALE QUINTE IPSEOA'!E22</f>
        <v>0</v>
      </c>
      <c r="F22" s="23">
        <f>'TOTALE QUINTE IPSEOA'!F22</f>
        <v>1</v>
      </c>
      <c r="G22" s="23">
        <f>'TOTALE QUINTE IPSEOA'!G22</f>
        <v>1</v>
      </c>
      <c r="H22" s="23">
        <f>'TOTALE QUINTE IPSEOA'!H22</f>
        <v>3</v>
      </c>
      <c r="I22" s="23">
        <f>'TOTALE QUINTE IPSEOA'!I22</f>
        <v>7</v>
      </c>
    </row>
    <row r="23" spans="1:11" x14ac:dyDescent="0.25">
      <c r="A23" s="34"/>
      <c r="B23" s="61">
        <f>B22+C22</f>
        <v>88</v>
      </c>
      <c r="C23" s="63"/>
      <c r="D23" s="61">
        <f>D22+E22</f>
        <v>0</v>
      </c>
      <c r="E23" s="63"/>
      <c r="F23" s="61">
        <f>F22+G22</f>
        <v>2</v>
      </c>
      <c r="G23" s="63"/>
      <c r="H23" s="61">
        <f>H22+I22</f>
        <v>10</v>
      </c>
      <c r="I23" s="63"/>
      <c r="J23" s="20">
        <f>SUM(B23:I23)</f>
        <v>100</v>
      </c>
    </row>
    <row r="24" spans="1:11" ht="15.75" thickBot="1" x14ac:dyDescent="0.3">
      <c r="A24" s="35" t="s">
        <v>64</v>
      </c>
      <c r="B24" s="57">
        <f>B23*100/$J23</f>
        <v>88</v>
      </c>
      <c r="C24" s="59"/>
      <c r="D24" s="57">
        <f>D23*100/$J23</f>
        <v>0</v>
      </c>
      <c r="E24" s="59"/>
      <c r="F24" s="57">
        <f>F23*100/$J23</f>
        <v>2</v>
      </c>
      <c r="G24" s="59"/>
      <c r="H24" s="57">
        <f>H23*100/$J23</f>
        <v>10</v>
      </c>
      <c r="I24" s="59"/>
      <c r="J24" s="20"/>
    </row>
    <row r="25" spans="1:11" ht="15.75" thickBot="1" x14ac:dyDescent="0.3"/>
    <row r="26" spans="1:11" x14ac:dyDescent="0.25">
      <c r="A26" s="25" t="s">
        <v>60</v>
      </c>
      <c r="B26" s="23">
        <f>B6+B10+B14+B18+B22</f>
        <v>170</v>
      </c>
      <c r="C26" s="29">
        <f>C6+C10+C14+C18+C22</f>
        <v>174</v>
      </c>
      <c r="D26" s="23">
        <f t="shared" ref="C26:J26" si="0">D6+D10+D14+D18+D22</f>
        <v>30</v>
      </c>
      <c r="E26" s="24">
        <f t="shared" si="0"/>
        <v>37</v>
      </c>
      <c r="F26" s="23">
        <f t="shared" si="0"/>
        <v>14</v>
      </c>
      <c r="G26" s="24">
        <f t="shared" si="0"/>
        <v>9</v>
      </c>
      <c r="H26" s="28">
        <f t="shared" si="0"/>
        <v>42</v>
      </c>
      <c r="I26" s="24">
        <f t="shared" si="0"/>
        <v>29</v>
      </c>
      <c r="J26" s="20">
        <f>J7+J11+J15+J19+J23</f>
        <v>505</v>
      </c>
      <c r="K26" t="s">
        <v>60</v>
      </c>
    </row>
    <row r="27" spans="1:11" x14ac:dyDescent="0.25">
      <c r="A27" s="26"/>
      <c r="B27" s="61">
        <f>B26+C26</f>
        <v>344</v>
      </c>
      <c r="C27" s="62"/>
      <c r="D27" s="61">
        <f>D26+E26</f>
        <v>67</v>
      </c>
      <c r="E27" s="63"/>
      <c r="F27" s="61">
        <f>F26+G26</f>
        <v>23</v>
      </c>
      <c r="G27" s="63"/>
      <c r="H27" s="64">
        <f>H26+I26</f>
        <v>71</v>
      </c>
      <c r="I27" s="63"/>
    </row>
    <row r="28" spans="1:11" ht="15.75" thickBot="1" x14ac:dyDescent="0.3">
      <c r="A28" s="27" t="s">
        <v>64</v>
      </c>
      <c r="B28" s="57">
        <f>B27*100/$J26</f>
        <v>68.118811881188122</v>
      </c>
      <c r="C28" s="58"/>
      <c r="D28" s="57">
        <f>D27*100/$J26</f>
        <v>13.267326732673267</v>
      </c>
      <c r="E28" s="59"/>
      <c r="F28" s="57">
        <f>F27*100/$J26</f>
        <v>4.5544554455445541</v>
      </c>
      <c r="G28" s="59"/>
      <c r="H28" s="60">
        <f>H27*100/$J26</f>
        <v>14.059405940594059</v>
      </c>
      <c r="I28" s="59"/>
    </row>
  </sheetData>
  <mergeCells count="53">
    <mergeCell ref="B28:C28"/>
    <mergeCell ref="D28:E28"/>
    <mergeCell ref="F28:G28"/>
    <mergeCell ref="H28:I28"/>
    <mergeCell ref="B24:C24"/>
    <mergeCell ref="D24:E24"/>
    <mergeCell ref="F24:G24"/>
    <mergeCell ref="H24:I24"/>
    <mergeCell ref="B27:C27"/>
    <mergeCell ref="D27:E27"/>
    <mergeCell ref="F27:G27"/>
    <mergeCell ref="H27:I27"/>
    <mergeCell ref="B20:C20"/>
    <mergeCell ref="D20:E20"/>
    <mergeCell ref="F20:G20"/>
    <mergeCell ref="H20:I20"/>
    <mergeCell ref="B23:C23"/>
    <mergeCell ref="D23:E23"/>
    <mergeCell ref="F23:G23"/>
    <mergeCell ref="H23:I23"/>
    <mergeCell ref="B16:C16"/>
    <mergeCell ref="D16:E16"/>
    <mergeCell ref="F16:G16"/>
    <mergeCell ref="H16:I16"/>
    <mergeCell ref="B19:C19"/>
    <mergeCell ref="D19:E19"/>
    <mergeCell ref="F19:G19"/>
    <mergeCell ref="H19:I19"/>
    <mergeCell ref="B12:C12"/>
    <mergeCell ref="D12:E12"/>
    <mergeCell ref="F12:G12"/>
    <mergeCell ref="H12:I12"/>
    <mergeCell ref="B15:C15"/>
    <mergeCell ref="D15:E15"/>
    <mergeCell ref="F15:G15"/>
    <mergeCell ref="H15:I15"/>
    <mergeCell ref="B8:C8"/>
    <mergeCell ref="D8:E8"/>
    <mergeCell ref="F8:G8"/>
    <mergeCell ref="H8:I8"/>
    <mergeCell ref="B11:C11"/>
    <mergeCell ref="D11:E11"/>
    <mergeCell ref="F11:G11"/>
    <mergeCell ref="H11:I11"/>
    <mergeCell ref="B3:C3"/>
    <mergeCell ref="D3:E3"/>
    <mergeCell ref="F3:G3"/>
    <mergeCell ref="H3:I3"/>
    <mergeCell ref="D4:E4"/>
    <mergeCell ref="B7:C7"/>
    <mergeCell ref="D7:E7"/>
    <mergeCell ref="F7:G7"/>
    <mergeCell ref="H7:I7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D28"/>
  <sheetViews>
    <sheetView showGridLines="0" showRowColHeaders="0" workbookViewId="0">
      <selection activeCell="B82" sqref="B82"/>
    </sheetView>
  </sheetViews>
  <sheetFormatPr defaultRowHeight="15" x14ac:dyDescent="0.25"/>
  <cols>
    <col min="1" max="1" width="13.42578125" customWidth="1"/>
    <col min="2" max="3" width="9.140625" style="1"/>
  </cols>
  <sheetData>
    <row r="1" spans="1:4" x14ac:dyDescent="0.25">
      <c r="A1" s="20" t="s">
        <v>73</v>
      </c>
    </row>
    <row r="2" spans="1:4" ht="15.75" thickBot="1" x14ac:dyDescent="0.3"/>
    <row r="3" spans="1:4" x14ac:dyDescent="0.25">
      <c r="B3" s="50" t="s">
        <v>53</v>
      </c>
      <c r="C3" s="51"/>
    </row>
    <row r="4" spans="1:4" x14ac:dyDescent="0.25">
      <c r="B4" s="3"/>
      <c r="C4" s="4"/>
    </row>
    <row r="5" spans="1:4" ht="15.75" thickBot="1" x14ac:dyDescent="0.3">
      <c r="B5" s="3" t="s">
        <v>51</v>
      </c>
      <c r="C5" s="4" t="s">
        <v>52</v>
      </c>
    </row>
    <row r="6" spans="1:4" x14ac:dyDescent="0.25">
      <c r="A6" s="25" t="s">
        <v>68</v>
      </c>
      <c r="B6" s="23">
        <f>'TOTALE PRIME'!B$22</f>
        <v>68</v>
      </c>
      <c r="C6" s="24">
        <f>'TOTALE PRIME'!C$22</f>
        <v>43</v>
      </c>
    </row>
    <row r="7" spans="1:4" x14ac:dyDescent="0.25">
      <c r="A7" s="26"/>
      <c r="B7" s="61">
        <f>B6+C6</f>
        <v>111</v>
      </c>
      <c r="C7" s="63"/>
      <c r="D7" s="20"/>
    </row>
    <row r="8" spans="1:4" ht="15.75" thickBot="1" x14ac:dyDescent="0.3">
      <c r="A8" s="27" t="s">
        <v>64</v>
      </c>
      <c r="B8" s="48">
        <f>B7*100/B$27</f>
        <v>20.255474452554743</v>
      </c>
      <c r="C8" s="49"/>
      <c r="D8" s="20"/>
    </row>
    <row r="9" spans="1:4" ht="15.75" thickBot="1" x14ac:dyDescent="0.3">
      <c r="A9" s="34"/>
      <c r="B9" s="37"/>
      <c r="C9" s="36"/>
      <c r="D9" s="20"/>
    </row>
    <row r="10" spans="1:4" x14ac:dyDescent="0.25">
      <c r="A10" s="30" t="s">
        <v>69</v>
      </c>
      <c r="B10" s="23">
        <f>'TOTALE SECONDE'!B23</f>
        <v>61</v>
      </c>
      <c r="C10" s="24">
        <f>'TOTALE SECONDE'!C23</f>
        <v>43</v>
      </c>
    </row>
    <row r="11" spans="1:4" x14ac:dyDescent="0.25">
      <c r="A11" s="31"/>
      <c r="B11" s="61">
        <f>B10+C10</f>
        <v>104</v>
      </c>
      <c r="C11" s="63"/>
      <c r="D11" s="20"/>
    </row>
    <row r="12" spans="1:4" ht="15.75" thickBot="1" x14ac:dyDescent="0.3">
      <c r="A12" s="32" t="s">
        <v>64</v>
      </c>
      <c r="B12" s="48">
        <f>B11*100/B$27</f>
        <v>18.978102189781023</v>
      </c>
      <c r="C12" s="49"/>
      <c r="D12" s="20"/>
    </row>
    <row r="13" spans="1:4" ht="15.75" thickBot="1" x14ac:dyDescent="0.3">
      <c r="A13" s="34"/>
      <c r="B13" s="37"/>
      <c r="C13" s="36"/>
      <c r="D13" s="20"/>
    </row>
    <row r="14" spans="1:4" x14ac:dyDescent="0.25">
      <c r="A14" s="30" t="s">
        <v>70</v>
      </c>
      <c r="B14" s="23">
        <f>'TOTALE TERZE'!B22</f>
        <v>57</v>
      </c>
      <c r="C14" s="24">
        <f>'TOTALE TERZE'!C22</f>
        <v>51</v>
      </c>
    </row>
    <row r="15" spans="1:4" x14ac:dyDescent="0.25">
      <c r="A15" s="31"/>
      <c r="B15" s="61">
        <f>B14+C14</f>
        <v>108</v>
      </c>
      <c r="C15" s="63"/>
      <c r="D15" s="20"/>
    </row>
    <row r="16" spans="1:4" ht="15.75" thickBot="1" x14ac:dyDescent="0.3">
      <c r="A16" s="32" t="s">
        <v>64</v>
      </c>
      <c r="B16" s="48">
        <f>B15*100/B$27</f>
        <v>19.708029197080293</v>
      </c>
      <c r="C16" s="49"/>
      <c r="D16" s="20"/>
    </row>
    <row r="17" spans="1:4" s="40" customFormat="1" ht="15.75" thickBot="1" x14ac:dyDescent="0.3">
      <c r="A17" s="38"/>
      <c r="B17" s="41"/>
      <c r="C17" s="42"/>
      <c r="D17" s="39"/>
    </row>
    <row r="18" spans="1:4" x14ac:dyDescent="0.25">
      <c r="A18" s="33" t="s">
        <v>71</v>
      </c>
      <c r="B18" s="23">
        <f>'TOTALE QUARTE'!B25</f>
        <v>49</v>
      </c>
      <c r="C18" s="24">
        <f>'TOTALE QUARTE'!C25</f>
        <v>45</v>
      </c>
    </row>
    <row r="19" spans="1:4" x14ac:dyDescent="0.25">
      <c r="A19" s="34" t="s">
        <v>60</v>
      </c>
      <c r="B19" s="61">
        <f>B18+C18</f>
        <v>94</v>
      </c>
      <c r="C19" s="63"/>
      <c r="D19" s="20"/>
    </row>
    <row r="20" spans="1:4" ht="15.75" thickBot="1" x14ac:dyDescent="0.3">
      <c r="A20" s="35" t="s">
        <v>64</v>
      </c>
      <c r="B20" s="48">
        <f>B19*100/B$27</f>
        <v>17.153284671532848</v>
      </c>
      <c r="C20" s="49"/>
      <c r="D20" s="20"/>
    </row>
    <row r="21" spans="1:4" s="40" customFormat="1" ht="15.75" thickBot="1" x14ac:dyDescent="0.3">
      <c r="A21" s="38"/>
      <c r="B21" s="41"/>
      <c r="C21" s="42"/>
      <c r="D21" s="39"/>
    </row>
    <row r="22" spans="1:4" x14ac:dyDescent="0.25">
      <c r="A22" s="33" t="s">
        <v>72</v>
      </c>
      <c r="B22" s="23">
        <f>'TOTALE QUINTE'!B25</f>
        <v>69</v>
      </c>
      <c r="C22" s="24">
        <f>'TOTALE QUINTE'!C25</f>
        <v>62</v>
      </c>
    </row>
    <row r="23" spans="1:4" x14ac:dyDescent="0.25">
      <c r="A23" s="34"/>
      <c r="B23" s="61">
        <f>B22+C22</f>
        <v>131</v>
      </c>
      <c r="C23" s="63"/>
      <c r="D23" s="20"/>
    </row>
    <row r="24" spans="1:4" ht="15.75" thickBot="1" x14ac:dyDescent="0.3">
      <c r="A24" s="35" t="s">
        <v>64</v>
      </c>
      <c r="B24" s="48">
        <f>B23*100/B$27</f>
        <v>23.905109489051096</v>
      </c>
      <c r="C24" s="49"/>
      <c r="D24" s="20"/>
    </row>
    <row r="25" spans="1:4" ht="15.75" thickBot="1" x14ac:dyDescent="0.3"/>
    <row r="26" spans="1:4" x14ac:dyDescent="0.25">
      <c r="A26" s="43" t="s">
        <v>60</v>
      </c>
      <c r="B26" s="23">
        <f>B6+B10+B14+B18+B22</f>
        <v>304</v>
      </c>
      <c r="C26" s="24">
        <f>C6+C10+C14+C18+C22</f>
        <v>244</v>
      </c>
      <c r="D26" s="20"/>
    </row>
    <row r="27" spans="1:4" x14ac:dyDescent="0.25">
      <c r="A27" s="26"/>
      <c r="B27" s="61">
        <f>B26+C26</f>
        <v>548</v>
      </c>
      <c r="C27" s="63"/>
    </row>
    <row r="28" spans="1:4" ht="15.75" thickBot="1" x14ac:dyDescent="0.3">
      <c r="A28" s="27" t="s">
        <v>64</v>
      </c>
      <c r="B28" s="48">
        <f>B27*100/B$27</f>
        <v>100</v>
      </c>
      <c r="C28" s="49"/>
    </row>
  </sheetData>
  <mergeCells count="13">
    <mergeCell ref="B3:C3"/>
    <mergeCell ref="B7:C7"/>
    <mergeCell ref="B16:C16"/>
    <mergeCell ref="B19:C19"/>
    <mergeCell ref="B12:C12"/>
    <mergeCell ref="B15:C15"/>
    <mergeCell ref="B8:C8"/>
    <mergeCell ref="B11:C11"/>
    <mergeCell ref="B28:C28"/>
    <mergeCell ref="B24:C24"/>
    <mergeCell ref="B27:C27"/>
    <mergeCell ref="B20:C20"/>
    <mergeCell ref="B23:C2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C28"/>
  <sheetViews>
    <sheetView showGridLines="0" showRowColHeaders="0" workbookViewId="0">
      <selection activeCell="B82" sqref="B82"/>
    </sheetView>
  </sheetViews>
  <sheetFormatPr defaultRowHeight="15" x14ac:dyDescent="0.25"/>
  <cols>
    <col min="1" max="1" width="13.42578125" customWidth="1"/>
    <col min="2" max="3" width="9.140625" style="1"/>
  </cols>
  <sheetData>
    <row r="1" spans="1:3" x14ac:dyDescent="0.25">
      <c r="A1" s="20" t="s">
        <v>40</v>
      </c>
    </row>
    <row r="2" spans="1:3" ht="15.75" thickBot="1" x14ac:dyDescent="0.3"/>
    <row r="3" spans="1:3" x14ac:dyDescent="0.25">
      <c r="B3" s="65" t="s">
        <v>55</v>
      </c>
      <c r="C3" s="66"/>
    </row>
    <row r="4" spans="1:3" x14ac:dyDescent="0.25">
      <c r="B4" s="52" t="s">
        <v>54</v>
      </c>
      <c r="C4" s="53"/>
    </row>
    <row r="5" spans="1:3" ht="15.75" thickBot="1" x14ac:dyDescent="0.3">
      <c r="B5" s="3" t="s">
        <v>51</v>
      </c>
      <c r="C5" s="4" t="s">
        <v>52</v>
      </c>
    </row>
    <row r="6" spans="1:3" x14ac:dyDescent="0.25">
      <c r="A6" s="25" t="s">
        <v>68</v>
      </c>
      <c r="B6" s="23">
        <f>'TOTALE PRIME'!D22</f>
        <v>33</v>
      </c>
      <c r="C6" s="24">
        <f>'TOTALE PRIME'!E22</f>
        <v>26</v>
      </c>
    </row>
    <row r="7" spans="1:3" x14ac:dyDescent="0.25">
      <c r="A7" s="26"/>
      <c r="B7" s="61">
        <f>B6+C6</f>
        <v>59</v>
      </c>
      <c r="C7" s="63"/>
    </row>
    <row r="8" spans="1:3" ht="15.75" thickBot="1" x14ac:dyDescent="0.3">
      <c r="A8" s="27" t="s">
        <v>64</v>
      </c>
      <c r="B8" s="48">
        <f>B7*100/B$27</f>
        <v>44.029850746268657</v>
      </c>
      <c r="C8" s="49"/>
    </row>
    <row r="9" spans="1:3" ht="15.75" thickBot="1" x14ac:dyDescent="0.3">
      <c r="A9" s="34"/>
      <c r="B9" s="37"/>
      <c r="C9" s="36"/>
    </row>
    <row r="10" spans="1:3" x14ac:dyDescent="0.25">
      <c r="A10" s="30" t="s">
        <v>69</v>
      </c>
      <c r="B10" s="23">
        <f>'TOTALE SECONDE'!D23</f>
        <v>5</v>
      </c>
      <c r="C10" s="24">
        <f>'TOTALE SECONDE'!E23</f>
        <v>8</v>
      </c>
    </row>
    <row r="11" spans="1:3" x14ac:dyDescent="0.25">
      <c r="A11" s="31"/>
      <c r="B11" s="61">
        <f>B10+C10</f>
        <v>13</v>
      </c>
      <c r="C11" s="63"/>
    </row>
    <row r="12" spans="1:3" ht="15.75" thickBot="1" x14ac:dyDescent="0.3">
      <c r="A12" s="32" t="s">
        <v>64</v>
      </c>
      <c r="B12" s="48">
        <f>B11*100/B$27</f>
        <v>9.7014925373134329</v>
      </c>
      <c r="C12" s="49"/>
    </row>
    <row r="13" spans="1:3" ht="15.75" thickBot="1" x14ac:dyDescent="0.3">
      <c r="A13" s="34"/>
      <c r="B13" s="37"/>
      <c r="C13" s="36"/>
    </row>
    <row r="14" spans="1:3" x14ac:dyDescent="0.25">
      <c r="A14" s="30" t="s">
        <v>70</v>
      </c>
      <c r="B14" s="23">
        <f>'TOTALE TERZE'!D22</f>
        <v>19</v>
      </c>
      <c r="C14" s="24">
        <f>'TOTALE TERZE'!E22</f>
        <v>12</v>
      </c>
    </row>
    <row r="15" spans="1:3" x14ac:dyDescent="0.25">
      <c r="A15" s="31"/>
      <c r="B15" s="61">
        <f>B14+C14</f>
        <v>31</v>
      </c>
      <c r="C15" s="63"/>
    </row>
    <row r="16" spans="1:3" ht="15.75" thickBot="1" x14ac:dyDescent="0.3">
      <c r="A16" s="32" t="s">
        <v>64</v>
      </c>
      <c r="B16" s="48">
        <f>B15*100/B$27</f>
        <v>23.134328358208954</v>
      </c>
      <c r="C16" s="49"/>
    </row>
    <row r="17" spans="1:3" s="40" customFormat="1" ht="15.75" thickBot="1" x14ac:dyDescent="0.3">
      <c r="A17" s="38"/>
      <c r="B17" s="41"/>
      <c r="C17" s="42"/>
    </row>
    <row r="18" spans="1:3" x14ac:dyDescent="0.25">
      <c r="A18" s="33" t="s">
        <v>71</v>
      </c>
      <c r="B18" s="23">
        <f>'TOTALE QUARTE'!D25</f>
        <v>16</v>
      </c>
      <c r="C18" s="24">
        <f>'TOTALE QUARTE'!E25</f>
        <v>15</v>
      </c>
    </row>
    <row r="19" spans="1:3" x14ac:dyDescent="0.25">
      <c r="A19" s="34" t="s">
        <v>60</v>
      </c>
      <c r="B19" s="61">
        <f>B18+C18</f>
        <v>31</v>
      </c>
      <c r="C19" s="63"/>
    </row>
    <row r="20" spans="1:3" ht="15.75" thickBot="1" x14ac:dyDescent="0.3">
      <c r="A20" s="35" t="s">
        <v>64</v>
      </c>
      <c r="B20" s="48">
        <f>B19*100/B$27</f>
        <v>23.134328358208954</v>
      </c>
      <c r="C20" s="49"/>
    </row>
    <row r="21" spans="1:3" s="40" customFormat="1" ht="15.75" thickBot="1" x14ac:dyDescent="0.3">
      <c r="A21" s="38"/>
      <c r="B21" s="41"/>
      <c r="C21" s="42"/>
    </row>
    <row r="22" spans="1:3" x14ac:dyDescent="0.25">
      <c r="A22" s="33" t="s">
        <v>72</v>
      </c>
      <c r="B22" s="23">
        <f>'TOTALE QUINTE'!D25</f>
        <v>0</v>
      </c>
      <c r="C22" s="24">
        <f>'TOTALE QUINTE'!E25</f>
        <v>0</v>
      </c>
    </row>
    <row r="23" spans="1:3" x14ac:dyDescent="0.25">
      <c r="A23" s="34"/>
      <c r="B23" s="61">
        <f>B22+C22</f>
        <v>0</v>
      </c>
      <c r="C23" s="63"/>
    </row>
    <row r="24" spans="1:3" ht="15.75" thickBot="1" x14ac:dyDescent="0.3">
      <c r="A24" s="35" t="s">
        <v>64</v>
      </c>
      <c r="B24" s="48">
        <f>B23*100/B$27</f>
        <v>0</v>
      </c>
      <c r="C24" s="49"/>
    </row>
    <row r="25" spans="1:3" ht="15.75" thickBot="1" x14ac:dyDescent="0.3"/>
    <row r="26" spans="1:3" x14ac:dyDescent="0.25">
      <c r="A26" s="25" t="s">
        <v>60</v>
      </c>
      <c r="B26" s="23">
        <f>B6+B10+B14+B18+B22</f>
        <v>73</v>
      </c>
      <c r="C26" s="24">
        <f>C6+C10+C14+C18+C22</f>
        <v>61</v>
      </c>
    </row>
    <row r="27" spans="1:3" x14ac:dyDescent="0.25">
      <c r="A27" s="26"/>
      <c r="B27" s="61">
        <f>B26+C26</f>
        <v>134</v>
      </c>
      <c r="C27" s="63"/>
    </row>
    <row r="28" spans="1:3" ht="15.75" thickBot="1" x14ac:dyDescent="0.3">
      <c r="A28" s="27" t="s">
        <v>64</v>
      </c>
      <c r="B28" s="48">
        <f>B27*100/B$27</f>
        <v>100</v>
      </c>
      <c r="C28" s="49"/>
    </row>
  </sheetData>
  <mergeCells count="14">
    <mergeCell ref="B3:C3"/>
    <mergeCell ref="B4:C4"/>
    <mergeCell ref="B7:C7"/>
    <mergeCell ref="B16:C16"/>
    <mergeCell ref="B19:C19"/>
    <mergeCell ref="B12:C12"/>
    <mergeCell ref="B15:C15"/>
    <mergeCell ref="B8:C8"/>
    <mergeCell ref="B11:C11"/>
    <mergeCell ref="B28:C28"/>
    <mergeCell ref="B24:C24"/>
    <mergeCell ref="B27:C27"/>
    <mergeCell ref="B20:C20"/>
    <mergeCell ref="B23:C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C28"/>
  <sheetViews>
    <sheetView showGridLines="0" showRowColHeaders="0" workbookViewId="0">
      <selection activeCell="B82" sqref="B82"/>
    </sheetView>
  </sheetViews>
  <sheetFormatPr defaultRowHeight="15" x14ac:dyDescent="0.25"/>
  <cols>
    <col min="1" max="1" width="13.42578125" customWidth="1"/>
    <col min="2" max="3" width="9.140625" style="1"/>
  </cols>
  <sheetData>
    <row r="1" spans="1:3" x14ac:dyDescent="0.25">
      <c r="A1" s="20" t="s">
        <v>40</v>
      </c>
    </row>
    <row r="2" spans="1:3" ht="15.75" thickBot="1" x14ac:dyDescent="0.3"/>
    <row r="3" spans="1:3" x14ac:dyDescent="0.25">
      <c r="B3" s="50" t="s">
        <v>62</v>
      </c>
      <c r="C3" s="51"/>
    </row>
    <row r="4" spans="1:3" x14ac:dyDescent="0.25">
      <c r="B4" s="3"/>
      <c r="C4" s="4"/>
    </row>
    <row r="5" spans="1:3" ht="15.75" thickBot="1" x14ac:dyDescent="0.3">
      <c r="B5" s="3" t="s">
        <v>51</v>
      </c>
      <c r="C5" s="4" t="s">
        <v>52</v>
      </c>
    </row>
    <row r="6" spans="1:3" x14ac:dyDescent="0.25">
      <c r="A6" s="25" t="s">
        <v>68</v>
      </c>
      <c r="B6" s="23">
        <f>'TOTALE PRIME'!F22</f>
        <v>0</v>
      </c>
      <c r="C6" s="24">
        <f>'TOTALE PRIME'!G22</f>
        <v>0</v>
      </c>
    </row>
    <row r="7" spans="1:3" x14ac:dyDescent="0.25">
      <c r="A7" s="26"/>
      <c r="B7" s="61">
        <f>B6+C6</f>
        <v>0</v>
      </c>
      <c r="C7" s="63"/>
    </row>
    <row r="8" spans="1:3" ht="15.75" thickBot="1" x14ac:dyDescent="0.3">
      <c r="A8" s="27" t="s">
        <v>64</v>
      </c>
      <c r="B8" s="48">
        <f>B7*100/B$27</f>
        <v>0</v>
      </c>
      <c r="C8" s="49"/>
    </row>
    <row r="9" spans="1:3" ht="15.75" thickBot="1" x14ac:dyDescent="0.3">
      <c r="A9" s="34"/>
      <c r="B9" s="37"/>
      <c r="C9" s="36"/>
    </row>
    <row r="10" spans="1:3" x14ac:dyDescent="0.25">
      <c r="A10" s="30" t="s">
        <v>69</v>
      </c>
      <c r="B10" s="23">
        <f>'TOTALE SECONDE'!F23</f>
        <v>11</v>
      </c>
      <c r="C10" s="24">
        <f>'TOTALE SECONDE'!G23</f>
        <v>5</v>
      </c>
    </row>
    <row r="11" spans="1:3" x14ac:dyDescent="0.25">
      <c r="A11" s="31"/>
      <c r="B11" s="61">
        <f>B10+C10</f>
        <v>16</v>
      </c>
      <c r="C11" s="63"/>
    </row>
    <row r="12" spans="1:3" ht="15.75" thickBot="1" x14ac:dyDescent="0.3">
      <c r="A12" s="32" t="s">
        <v>64</v>
      </c>
      <c r="B12" s="48">
        <f>B11*100/B$27</f>
        <v>31.372549019607842</v>
      </c>
      <c r="C12" s="49"/>
    </row>
    <row r="13" spans="1:3" ht="15.75" thickBot="1" x14ac:dyDescent="0.3">
      <c r="A13" s="34"/>
      <c r="B13" s="37"/>
      <c r="C13" s="36"/>
    </row>
    <row r="14" spans="1:3" x14ac:dyDescent="0.25">
      <c r="A14" s="30" t="s">
        <v>70</v>
      </c>
      <c r="B14" s="23">
        <f>'TOTALE TERZE'!F22</f>
        <v>13</v>
      </c>
      <c r="C14" s="24">
        <f>'TOTALE TERZE'!G22</f>
        <v>3</v>
      </c>
    </row>
    <row r="15" spans="1:3" x14ac:dyDescent="0.25">
      <c r="A15" s="31"/>
      <c r="B15" s="61">
        <f>B14+C14</f>
        <v>16</v>
      </c>
      <c r="C15" s="63"/>
    </row>
    <row r="16" spans="1:3" ht="15.75" thickBot="1" x14ac:dyDescent="0.3">
      <c r="A16" s="32" t="s">
        <v>64</v>
      </c>
      <c r="B16" s="48">
        <f>B15*100/B$27</f>
        <v>31.372549019607842</v>
      </c>
      <c r="C16" s="49"/>
    </row>
    <row r="17" spans="1:3" s="40" customFormat="1" ht="15.75" thickBot="1" x14ac:dyDescent="0.3">
      <c r="A17" s="38"/>
      <c r="B17" s="41"/>
      <c r="C17" s="42"/>
    </row>
    <row r="18" spans="1:3" x14ac:dyDescent="0.25">
      <c r="A18" s="33" t="s">
        <v>71</v>
      </c>
      <c r="B18" s="23">
        <f>'TOTALE QUARTE'!F25</f>
        <v>11</v>
      </c>
      <c r="C18" s="24">
        <f>'TOTALE QUARTE'!G25</f>
        <v>3</v>
      </c>
    </row>
    <row r="19" spans="1:3" x14ac:dyDescent="0.25">
      <c r="A19" s="34" t="s">
        <v>60</v>
      </c>
      <c r="B19" s="61">
        <f>B18+C18</f>
        <v>14</v>
      </c>
      <c r="C19" s="63"/>
    </row>
    <row r="20" spans="1:3" ht="15.75" thickBot="1" x14ac:dyDescent="0.3">
      <c r="A20" s="35" t="s">
        <v>64</v>
      </c>
      <c r="B20" s="48">
        <f>B19*100/B$27</f>
        <v>27.450980392156861</v>
      </c>
      <c r="C20" s="49"/>
    </row>
    <row r="21" spans="1:3" s="40" customFormat="1" ht="15.75" thickBot="1" x14ac:dyDescent="0.3">
      <c r="A21" s="38"/>
      <c r="B21" s="41"/>
      <c r="C21" s="42"/>
    </row>
    <row r="22" spans="1:3" x14ac:dyDescent="0.25">
      <c r="A22" s="33" t="s">
        <v>72</v>
      </c>
      <c r="B22" s="23">
        <f>'TOTALE QUINTE'!F25</f>
        <v>4</v>
      </c>
      <c r="C22" s="24">
        <f>'TOTALE QUINTE'!G25</f>
        <v>1</v>
      </c>
    </row>
    <row r="23" spans="1:3" x14ac:dyDescent="0.25">
      <c r="A23" s="34"/>
      <c r="B23" s="61">
        <f>B22+C22</f>
        <v>5</v>
      </c>
      <c r="C23" s="63"/>
    </row>
    <row r="24" spans="1:3" ht="15.75" thickBot="1" x14ac:dyDescent="0.3">
      <c r="A24" s="35" t="s">
        <v>64</v>
      </c>
      <c r="B24" s="48">
        <f>B23*100/B$27</f>
        <v>9.8039215686274517</v>
      </c>
      <c r="C24" s="49"/>
    </row>
    <row r="25" spans="1:3" ht="15.75" thickBot="1" x14ac:dyDescent="0.3"/>
    <row r="26" spans="1:3" x14ac:dyDescent="0.25">
      <c r="A26" s="25" t="s">
        <v>60</v>
      </c>
      <c r="B26" s="23">
        <f>B6+B10+B14+B18+B22</f>
        <v>39</v>
      </c>
      <c r="C26" s="24">
        <f>C6+C10+C14+C18+C22</f>
        <v>12</v>
      </c>
    </row>
    <row r="27" spans="1:3" x14ac:dyDescent="0.25">
      <c r="A27" s="26"/>
      <c r="B27" s="61">
        <f>B26+C26</f>
        <v>51</v>
      </c>
      <c r="C27" s="63"/>
    </row>
    <row r="28" spans="1:3" ht="15.75" thickBot="1" x14ac:dyDescent="0.3">
      <c r="A28" s="27" t="s">
        <v>64</v>
      </c>
      <c r="B28" s="48">
        <f>B27*100/B$27</f>
        <v>100</v>
      </c>
      <c r="C28" s="49"/>
    </row>
  </sheetData>
  <mergeCells count="13">
    <mergeCell ref="B3:C3"/>
    <mergeCell ref="B7:C7"/>
    <mergeCell ref="B16:C16"/>
    <mergeCell ref="B19:C19"/>
    <mergeCell ref="B12:C12"/>
    <mergeCell ref="B15:C15"/>
    <mergeCell ref="B8:C8"/>
    <mergeCell ref="B11:C11"/>
    <mergeCell ref="B28:C28"/>
    <mergeCell ref="B24:C24"/>
    <mergeCell ref="B27:C27"/>
    <mergeCell ref="B20:C20"/>
    <mergeCell ref="B23:C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C28"/>
  <sheetViews>
    <sheetView showGridLines="0" showRowColHeaders="0" workbookViewId="0">
      <selection activeCell="B82" sqref="B82"/>
    </sheetView>
  </sheetViews>
  <sheetFormatPr defaultRowHeight="15" x14ac:dyDescent="0.25"/>
  <cols>
    <col min="1" max="1" width="13.42578125" customWidth="1"/>
    <col min="2" max="3" width="9.140625" style="1"/>
  </cols>
  <sheetData>
    <row r="1" spans="1:3" x14ac:dyDescent="0.25">
      <c r="A1" s="20" t="s">
        <v>40</v>
      </c>
    </row>
    <row r="2" spans="1:3" ht="15.75" thickBot="1" x14ac:dyDescent="0.3"/>
    <row r="3" spans="1:3" x14ac:dyDescent="0.25">
      <c r="B3" s="50" t="s">
        <v>61</v>
      </c>
      <c r="C3" s="51"/>
    </row>
    <row r="4" spans="1:3" x14ac:dyDescent="0.25">
      <c r="B4" s="3"/>
      <c r="C4" s="4"/>
    </row>
    <row r="5" spans="1:3" ht="15.75" thickBot="1" x14ac:dyDescent="0.3">
      <c r="B5" s="3" t="s">
        <v>51</v>
      </c>
      <c r="C5" s="4" t="s">
        <v>52</v>
      </c>
    </row>
    <row r="6" spans="1:3" x14ac:dyDescent="0.25">
      <c r="A6" s="25" t="s">
        <v>68</v>
      </c>
      <c r="B6" s="23">
        <f>'TOTALE PRIME'!H22</f>
        <v>14</v>
      </c>
      <c r="C6" s="24">
        <f>'TOTALE PRIME'!I22</f>
        <v>4</v>
      </c>
    </row>
    <row r="7" spans="1:3" x14ac:dyDescent="0.25">
      <c r="A7" s="26"/>
      <c r="B7" s="61">
        <f>B6+C6</f>
        <v>18</v>
      </c>
      <c r="C7" s="63"/>
    </row>
    <row r="8" spans="1:3" ht="15.75" thickBot="1" x14ac:dyDescent="0.3">
      <c r="A8" s="27" t="s">
        <v>64</v>
      </c>
      <c r="B8" s="48">
        <f>B7*100/B$27</f>
        <v>13.636363636363637</v>
      </c>
      <c r="C8" s="49"/>
    </row>
    <row r="9" spans="1:3" ht="15.75" thickBot="1" x14ac:dyDescent="0.3">
      <c r="A9" s="34"/>
      <c r="B9" s="37"/>
      <c r="C9" s="36"/>
    </row>
    <row r="10" spans="1:3" x14ac:dyDescent="0.25">
      <c r="A10" s="30" t="s">
        <v>69</v>
      </c>
      <c r="B10" s="23">
        <f>'TOTALE SECONDE'!H23</f>
        <v>31</v>
      </c>
      <c r="C10" s="24">
        <f>'TOTALE SECONDE'!I23</f>
        <v>12</v>
      </c>
    </row>
    <row r="11" spans="1:3" x14ac:dyDescent="0.25">
      <c r="A11" s="31"/>
      <c r="B11" s="61">
        <f>B10+C10</f>
        <v>43</v>
      </c>
      <c r="C11" s="63"/>
    </row>
    <row r="12" spans="1:3" ht="15.75" thickBot="1" x14ac:dyDescent="0.3">
      <c r="A12" s="32" t="s">
        <v>64</v>
      </c>
      <c r="B12" s="48">
        <f>B11*100/B$27</f>
        <v>32.575757575757578</v>
      </c>
      <c r="C12" s="49"/>
    </row>
    <row r="13" spans="1:3" ht="15.75" thickBot="1" x14ac:dyDescent="0.3">
      <c r="A13" s="34"/>
      <c r="B13" s="37"/>
      <c r="C13" s="36"/>
    </row>
    <row r="14" spans="1:3" x14ac:dyDescent="0.25">
      <c r="A14" s="30" t="s">
        <v>70</v>
      </c>
      <c r="B14" s="23">
        <f>'TOTALE TERZE'!H22</f>
        <v>22</v>
      </c>
      <c r="C14" s="24">
        <f>'TOTALE TERZE'!I22</f>
        <v>13</v>
      </c>
    </row>
    <row r="15" spans="1:3" x14ac:dyDescent="0.25">
      <c r="A15" s="31"/>
      <c r="B15" s="61">
        <f>B14+C14</f>
        <v>35</v>
      </c>
      <c r="C15" s="63"/>
    </row>
    <row r="16" spans="1:3" ht="15.75" thickBot="1" x14ac:dyDescent="0.3">
      <c r="A16" s="32" t="s">
        <v>64</v>
      </c>
      <c r="B16" s="48">
        <f>B15*100/B$27</f>
        <v>26.515151515151516</v>
      </c>
      <c r="C16" s="49"/>
    </row>
    <row r="17" spans="1:3" s="40" customFormat="1" ht="15.75" thickBot="1" x14ac:dyDescent="0.3">
      <c r="A17" s="38"/>
      <c r="B17" s="41"/>
      <c r="C17" s="42"/>
    </row>
    <row r="18" spans="1:3" x14ac:dyDescent="0.25">
      <c r="A18" s="33" t="s">
        <v>71</v>
      </c>
      <c r="B18" s="23">
        <f>'TOTALE QUARTE'!H25</f>
        <v>17</v>
      </c>
      <c r="C18" s="24">
        <f>'TOTALE QUARTE'!I25</f>
        <v>9</v>
      </c>
    </row>
    <row r="19" spans="1:3" x14ac:dyDescent="0.25">
      <c r="A19" s="34" t="s">
        <v>60</v>
      </c>
      <c r="B19" s="61">
        <f>B18+C18</f>
        <v>26</v>
      </c>
      <c r="C19" s="63"/>
    </row>
    <row r="20" spans="1:3" ht="15.75" thickBot="1" x14ac:dyDescent="0.3">
      <c r="A20" s="35" t="s">
        <v>64</v>
      </c>
      <c r="B20" s="48">
        <f>B19*100/B$27</f>
        <v>19.696969696969695</v>
      </c>
      <c r="C20" s="49"/>
    </row>
    <row r="21" spans="1:3" s="40" customFormat="1" ht="15.75" thickBot="1" x14ac:dyDescent="0.3">
      <c r="A21" s="38"/>
      <c r="B21" s="41"/>
      <c r="C21" s="42"/>
    </row>
    <row r="22" spans="1:3" x14ac:dyDescent="0.25">
      <c r="A22" s="33" t="s">
        <v>72</v>
      </c>
      <c r="B22" s="23">
        <f>'TOTALE QUINTE'!H25</f>
        <v>3</v>
      </c>
      <c r="C22" s="24">
        <f>'TOTALE QUINTE'!I25</f>
        <v>7</v>
      </c>
    </row>
    <row r="23" spans="1:3" x14ac:dyDescent="0.25">
      <c r="A23" s="34"/>
      <c r="B23" s="61">
        <f>B22+C22</f>
        <v>10</v>
      </c>
      <c r="C23" s="63"/>
    </row>
    <row r="24" spans="1:3" ht="15.75" thickBot="1" x14ac:dyDescent="0.3">
      <c r="A24" s="35" t="s">
        <v>64</v>
      </c>
      <c r="B24" s="48">
        <f>B23*100/B$27</f>
        <v>7.5757575757575761</v>
      </c>
      <c r="C24" s="49"/>
    </row>
    <row r="25" spans="1:3" ht="15.75" thickBot="1" x14ac:dyDescent="0.3"/>
    <row r="26" spans="1:3" x14ac:dyDescent="0.25">
      <c r="A26" s="25" t="s">
        <v>60</v>
      </c>
      <c r="B26" s="28">
        <f>B6+B10+B14+B18+B22</f>
        <v>87</v>
      </c>
      <c r="C26" s="24">
        <f>C6+C10+C14+C18+C22</f>
        <v>45</v>
      </c>
    </row>
    <row r="27" spans="1:3" x14ac:dyDescent="0.25">
      <c r="A27" s="26"/>
      <c r="B27" s="64">
        <f>B26+C26</f>
        <v>132</v>
      </c>
      <c r="C27" s="63"/>
    </row>
    <row r="28" spans="1:3" ht="15.75" thickBot="1" x14ac:dyDescent="0.3">
      <c r="A28" s="27" t="s">
        <v>64</v>
      </c>
      <c r="B28" s="48">
        <f>B27*100/B$27</f>
        <v>100</v>
      </c>
      <c r="C28" s="49"/>
    </row>
  </sheetData>
  <mergeCells count="13">
    <mergeCell ref="B3:C3"/>
    <mergeCell ref="B7:C7"/>
    <mergeCell ref="B16:C16"/>
    <mergeCell ref="B19:C19"/>
    <mergeCell ref="B12:C12"/>
    <mergeCell ref="B15:C15"/>
    <mergeCell ref="B8:C8"/>
    <mergeCell ref="B11:C11"/>
    <mergeCell ref="B28:C28"/>
    <mergeCell ref="B24:C24"/>
    <mergeCell ref="B27:C27"/>
    <mergeCell ref="B20:C20"/>
    <mergeCell ref="B23:C23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B856E-419F-4B63-9458-B3F9F30E5531}">
  <dimension ref="A1:K35"/>
  <sheetViews>
    <sheetView showGridLines="0" tabSelected="1" workbookViewId="0">
      <selection activeCell="X18" sqref="X18"/>
    </sheetView>
  </sheetViews>
  <sheetFormatPr defaultRowHeight="15" x14ac:dyDescent="0.25"/>
  <cols>
    <col min="1" max="1" width="13.5703125" customWidth="1"/>
    <col min="2" max="9" width="8.85546875" style="45" customWidth="1"/>
    <col min="10" max="10" width="5.42578125" customWidth="1"/>
  </cols>
  <sheetData>
    <row r="1" spans="1:10" x14ac:dyDescent="0.25">
      <c r="A1" s="20" t="s">
        <v>103</v>
      </c>
    </row>
    <row r="3" spans="1:10" x14ac:dyDescent="0.25">
      <c r="A3" s="21" t="s">
        <v>68</v>
      </c>
      <c r="B3" s="76" t="s">
        <v>53</v>
      </c>
      <c r="C3" s="76"/>
      <c r="D3" s="76" t="s">
        <v>74</v>
      </c>
      <c r="E3" s="76"/>
      <c r="F3" s="76" t="s">
        <v>62</v>
      </c>
      <c r="G3" s="76"/>
      <c r="H3" s="76" t="s">
        <v>61</v>
      </c>
      <c r="I3" s="76"/>
    </row>
    <row r="4" spans="1:10" hidden="1" x14ac:dyDescent="0.25">
      <c r="B4" s="46"/>
      <c r="C4" s="47"/>
      <c r="D4" s="52"/>
      <c r="E4" s="53"/>
      <c r="F4" s="46"/>
      <c r="G4" s="47"/>
      <c r="H4" s="46"/>
      <c r="I4" s="47"/>
    </row>
    <row r="5" spans="1:10" hidden="1" x14ac:dyDescent="0.25">
      <c r="B5" s="46" t="s">
        <v>51</v>
      </c>
      <c r="C5" s="47" t="s">
        <v>52</v>
      </c>
      <c r="D5" s="46" t="s">
        <v>51</v>
      </c>
      <c r="E5" s="47" t="s">
        <v>52</v>
      </c>
      <c r="F5" s="46" t="s">
        <v>51</v>
      </c>
      <c r="G5" s="47" t="s">
        <v>52</v>
      </c>
      <c r="H5" s="46" t="s">
        <v>51</v>
      </c>
      <c r="I5" s="47" t="s">
        <v>52</v>
      </c>
    </row>
    <row r="6" spans="1:10" hidden="1" x14ac:dyDescent="0.25">
      <c r="B6" s="2">
        <f>'TOTALE PRIME'!B$22</f>
        <v>68</v>
      </c>
      <c r="C6" s="2">
        <f>'TOTALE PRIME'!C$22</f>
        <v>43</v>
      </c>
      <c r="D6" s="2">
        <f>'TOTALE PRIME'!D22</f>
        <v>33</v>
      </c>
      <c r="E6" s="2">
        <f>'TOTALE PRIME'!E22</f>
        <v>26</v>
      </c>
      <c r="F6" s="2">
        <f>'TOTALE PRIME'!F22</f>
        <v>0</v>
      </c>
      <c r="G6" s="2">
        <f>'TOTALE PRIME'!G22</f>
        <v>0</v>
      </c>
      <c r="H6" s="2">
        <f>'TOTALE PRIME'!H22</f>
        <v>14</v>
      </c>
      <c r="I6" s="2">
        <f>'TOTALE PRIME'!I22</f>
        <v>4</v>
      </c>
    </row>
    <row r="7" spans="1:10" hidden="1" x14ac:dyDescent="0.25">
      <c r="B7" s="77">
        <f>B6+C6</f>
        <v>111</v>
      </c>
      <c r="C7" s="77"/>
      <c r="D7" s="77">
        <f>D6+E6</f>
        <v>59</v>
      </c>
      <c r="E7" s="77"/>
      <c r="F7" s="77">
        <f>F6+G6</f>
        <v>0</v>
      </c>
      <c r="G7" s="77"/>
      <c r="H7" s="77">
        <f>H6+I6</f>
        <v>18</v>
      </c>
      <c r="I7" s="77"/>
      <c r="J7" s="20">
        <f>SUM(B7:I7)</f>
        <v>188</v>
      </c>
    </row>
    <row r="8" spans="1:10" x14ac:dyDescent="0.25">
      <c r="A8" s="73" t="s">
        <v>107</v>
      </c>
      <c r="B8" s="74">
        <v>68.085106382978722</v>
      </c>
      <c r="C8" s="75"/>
      <c r="D8" s="74">
        <v>25.531914893617021</v>
      </c>
      <c r="E8" s="75"/>
      <c r="F8" s="74">
        <v>0.53191489361702127</v>
      </c>
      <c r="G8" s="75"/>
      <c r="H8" s="74">
        <v>5.8510638297872344</v>
      </c>
      <c r="I8" s="75"/>
      <c r="J8" s="20"/>
    </row>
    <row r="9" spans="1:10" x14ac:dyDescent="0.25">
      <c r="A9" s="70" t="s">
        <v>106</v>
      </c>
      <c r="B9" s="71">
        <f>B7*100/$J7</f>
        <v>59.042553191489361</v>
      </c>
      <c r="C9" s="71"/>
      <c r="D9" s="71">
        <f>D7*100/$J7</f>
        <v>31.382978723404257</v>
      </c>
      <c r="E9" s="71"/>
      <c r="F9" s="71">
        <f>F7*100/$J7</f>
        <v>0</v>
      </c>
      <c r="G9" s="71"/>
      <c r="H9" s="71">
        <f>H7*100/$J7</f>
        <v>9.5744680851063837</v>
      </c>
      <c r="I9" s="71"/>
      <c r="J9" s="20"/>
    </row>
    <row r="10" spans="1:10" x14ac:dyDescent="0.25">
      <c r="A10" s="21" t="s">
        <v>69</v>
      </c>
      <c r="B10" s="37"/>
      <c r="C10" s="36"/>
      <c r="D10" s="37"/>
      <c r="E10" s="36"/>
      <c r="F10" s="37"/>
      <c r="G10" s="36"/>
      <c r="H10" s="37"/>
      <c r="I10" s="36"/>
      <c r="J10" s="20"/>
    </row>
    <row r="11" spans="1:10" hidden="1" x14ac:dyDescent="0.25">
      <c r="B11" s="2">
        <f>'TOTALE SECONDE'!B23</f>
        <v>61</v>
      </c>
      <c r="C11" s="2">
        <f>'TOTALE SECONDE'!C23</f>
        <v>43</v>
      </c>
      <c r="D11" s="2">
        <f>'TOTALE SECONDE'!D23</f>
        <v>5</v>
      </c>
      <c r="E11" s="2">
        <f>'TOTALE SECONDE'!E23</f>
        <v>8</v>
      </c>
      <c r="F11" s="2">
        <f>'TOTALE SECONDE'!F23</f>
        <v>11</v>
      </c>
      <c r="G11" s="2">
        <f>'TOTALE SECONDE'!G23</f>
        <v>5</v>
      </c>
      <c r="H11" s="2">
        <f>'TOTALE SECONDE'!H23</f>
        <v>31</v>
      </c>
      <c r="I11" s="2">
        <f>'TOTALE SECONDE'!I23</f>
        <v>12</v>
      </c>
    </row>
    <row r="12" spans="1:10" hidden="1" x14ac:dyDescent="0.25">
      <c r="B12" s="77">
        <f>B11+C11</f>
        <v>104</v>
      </c>
      <c r="C12" s="77"/>
      <c r="D12" s="77">
        <f>D11+E11</f>
        <v>13</v>
      </c>
      <c r="E12" s="77"/>
      <c r="F12" s="77">
        <f>F11+G11</f>
        <v>16</v>
      </c>
      <c r="G12" s="77"/>
      <c r="H12" s="77">
        <f>H11+I11</f>
        <v>43</v>
      </c>
      <c r="I12" s="77"/>
      <c r="J12" s="20">
        <f>SUM(B12:I12)</f>
        <v>176</v>
      </c>
    </row>
    <row r="13" spans="1:10" x14ac:dyDescent="0.25">
      <c r="A13" s="67" t="s">
        <v>107</v>
      </c>
      <c r="B13" s="68">
        <v>70.588235294117652</v>
      </c>
      <c r="C13" s="69"/>
      <c r="D13" s="68">
        <v>11.274509803921569</v>
      </c>
      <c r="E13" s="69"/>
      <c r="F13" s="68">
        <v>7.3529411764705879</v>
      </c>
      <c r="G13" s="69"/>
      <c r="H13" s="68">
        <v>10.784313725490197</v>
      </c>
      <c r="I13" s="69"/>
      <c r="J13" s="20"/>
    </row>
    <row r="14" spans="1:10" x14ac:dyDescent="0.25">
      <c r="A14" s="70" t="s">
        <v>106</v>
      </c>
      <c r="B14" s="71">
        <f>B12*100/$J12</f>
        <v>59.090909090909093</v>
      </c>
      <c r="C14" s="71"/>
      <c r="D14" s="71">
        <f>D12*100/$J12</f>
        <v>7.3863636363636367</v>
      </c>
      <c r="E14" s="71"/>
      <c r="F14" s="71">
        <f>F12*100/$J12</f>
        <v>9.0909090909090917</v>
      </c>
      <c r="G14" s="71"/>
      <c r="H14" s="71">
        <f>H12*100/$J12</f>
        <v>24.431818181818183</v>
      </c>
      <c r="I14" s="71"/>
      <c r="J14" s="20"/>
    </row>
    <row r="15" spans="1:10" x14ac:dyDescent="0.25">
      <c r="A15" s="21" t="s">
        <v>70</v>
      </c>
      <c r="B15" s="37"/>
      <c r="C15" s="36"/>
      <c r="D15" s="37"/>
      <c r="E15" s="36"/>
      <c r="F15" s="37"/>
      <c r="G15" s="36"/>
      <c r="H15" s="37"/>
      <c r="I15" s="36"/>
      <c r="J15" s="20"/>
    </row>
    <row r="16" spans="1:10" hidden="1" x14ac:dyDescent="0.25">
      <c r="B16" s="2">
        <f>'TOTALE TERZE'!B22</f>
        <v>57</v>
      </c>
      <c r="C16" s="2">
        <f>'TOTALE TERZE'!C22</f>
        <v>51</v>
      </c>
      <c r="D16" s="2">
        <f>'TOTALE TERZE'!D22</f>
        <v>19</v>
      </c>
      <c r="E16" s="2">
        <f>'TOTALE TERZE'!E22</f>
        <v>12</v>
      </c>
      <c r="F16" s="2">
        <f>'TOTALE TERZE'!F22</f>
        <v>13</v>
      </c>
      <c r="G16" s="2">
        <f>'TOTALE TERZE'!G22</f>
        <v>3</v>
      </c>
      <c r="H16" s="2">
        <f>'TOTALE TERZE'!H22</f>
        <v>22</v>
      </c>
      <c r="I16" s="2">
        <f>'TOTALE TERZE'!I22</f>
        <v>13</v>
      </c>
    </row>
    <row r="17" spans="1:11" hidden="1" x14ac:dyDescent="0.25">
      <c r="B17" s="77">
        <f>B16+C16</f>
        <v>108</v>
      </c>
      <c r="C17" s="77"/>
      <c r="D17" s="77">
        <f>D16+E16</f>
        <v>31</v>
      </c>
      <c r="E17" s="77"/>
      <c r="F17" s="77">
        <f>F16+G16</f>
        <v>16</v>
      </c>
      <c r="G17" s="77"/>
      <c r="H17" s="77">
        <f>H16+I16</f>
        <v>35</v>
      </c>
      <c r="I17" s="77"/>
      <c r="J17" s="20">
        <f>SUM(B17:I17)</f>
        <v>190</v>
      </c>
    </row>
    <row r="18" spans="1:11" x14ac:dyDescent="0.25">
      <c r="A18" s="67" t="s">
        <v>107</v>
      </c>
      <c r="B18" s="68">
        <v>67.708333333333329</v>
      </c>
      <c r="C18" s="69"/>
      <c r="D18" s="68">
        <v>8.8541666666666661</v>
      </c>
      <c r="E18" s="69"/>
      <c r="F18" s="68">
        <v>9.375</v>
      </c>
      <c r="G18" s="69"/>
      <c r="H18" s="68">
        <v>14.0625</v>
      </c>
      <c r="I18" s="69"/>
      <c r="J18" s="20"/>
    </row>
    <row r="19" spans="1:11" ht="15.75" thickBot="1" x14ac:dyDescent="0.3">
      <c r="A19" s="70" t="s">
        <v>106</v>
      </c>
      <c r="B19" s="71">
        <f>B17*100/$J17</f>
        <v>56.842105263157897</v>
      </c>
      <c r="C19" s="71"/>
      <c r="D19" s="71">
        <f>D17*100/$J17</f>
        <v>16.315789473684209</v>
      </c>
      <c r="E19" s="71"/>
      <c r="F19" s="71">
        <f>F17*100/$J17</f>
        <v>8.4210526315789469</v>
      </c>
      <c r="G19" s="71"/>
      <c r="H19" s="71">
        <f>H17*100/$J17</f>
        <v>18.421052631578949</v>
      </c>
      <c r="I19" s="71"/>
      <c r="J19" s="20"/>
    </row>
    <row r="20" spans="1:11" s="40" customFormat="1" x14ac:dyDescent="0.25">
      <c r="A20" s="33" t="s">
        <v>71</v>
      </c>
      <c r="B20" s="41"/>
      <c r="C20" s="42"/>
      <c r="D20" s="41"/>
      <c r="E20" s="42"/>
      <c r="F20" s="41"/>
      <c r="G20" s="42"/>
      <c r="H20" s="41"/>
      <c r="I20" s="42"/>
      <c r="J20" s="39"/>
    </row>
    <row r="21" spans="1:11" hidden="1" x14ac:dyDescent="0.25">
      <c r="B21" s="2">
        <f>'TOTALE QUARTE'!B25</f>
        <v>49</v>
      </c>
      <c r="C21" s="2">
        <f>'TOTALE QUARTE'!C25</f>
        <v>45</v>
      </c>
      <c r="D21" s="2">
        <f>'TOTALE QUARTE'!D25</f>
        <v>16</v>
      </c>
      <c r="E21" s="2">
        <f>'TOTALE QUARTE'!E25</f>
        <v>15</v>
      </c>
      <c r="F21" s="2">
        <f>'TOTALE QUARTE'!F25</f>
        <v>11</v>
      </c>
      <c r="G21" s="2">
        <f>'TOTALE QUARTE'!G25</f>
        <v>3</v>
      </c>
      <c r="H21" s="2">
        <f>'TOTALE QUARTE'!H25</f>
        <v>17</v>
      </c>
      <c r="I21" s="2">
        <f>'TOTALE QUARTE'!I25</f>
        <v>9</v>
      </c>
    </row>
    <row r="22" spans="1:11" hidden="1" x14ac:dyDescent="0.25">
      <c r="B22" s="77">
        <f>B21+C21</f>
        <v>94</v>
      </c>
      <c r="C22" s="77"/>
      <c r="D22" s="77">
        <f>D21+E21</f>
        <v>31</v>
      </c>
      <c r="E22" s="77"/>
      <c r="F22" s="77">
        <f>F21+G21</f>
        <v>14</v>
      </c>
      <c r="G22" s="77"/>
      <c r="H22" s="77">
        <f>H21+I21</f>
        <v>26</v>
      </c>
      <c r="I22" s="77"/>
      <c r="J22" s="20">
        <f>SUM(B22:I22)</f>
        <v>165</v>
      </c>
    </row>
    <row r="23" spans="1:11" x14ac:dyDescent="0.25">
      <c r="A23" s="67" t="s">
        <v>107</v>
      </c>
      <c r="B23" s="68">
        <v>76.630434782608702</v>
      </c>
      <c r="C23" s="69"/>
      <c r="D23" s="68">
        <v>7.6086956521739131</v>
      </c>
      <c r="E23" s="69"/>
      <c r="F23" s="68">
        <v>4.3478260869565215</v>
      </c>
      <c r="G23" s="69"/>
      <c r="H23" s="68">
        <v>11.413043478260869</v>
      </c>
      <c r="I23" s="69"/>
      <c r="J23" s="20"/>
    </row>
    <row r="24" spans="1:11" x14ac:dyDescent="0.25">
      <c r="A24" s="70" t="s">
        <v>106</v>
      </c>
      <c r="B24" s="71">
        <f>B22*100/$J22</f>
        <v>56.969696969696969</v>
      </c>
      <c r="C24" s="71"/>
      <c r="D24" s="71">
        <f>D22*100/$J22</f>
        <v>18.787878787878789</v>
      </c>
      <c r="E24" s="71"/>
      <c r="F24" s="71">
        <f>F22*100/$J22</f>
        <v>8.4848484848484844</v>
      </c>
      <c r="G24" s="71"/>
      <c r="H24" s="71">
        <f>H22*100/$J22</f>
        <v>15.757575757575758</v>
      </c>
      <c r="I24" s="71"/>
      <c r="J24" s="20"/>
    </row>
    <row r="25" spans="1:11" s="40" customFormat="1" x14ac:dyDescent="0.25">
      <c r="A25" s="21" t="s">
        <v>72</v>
      </c>
      <c r="B25" s="41"/>
      <c r="C25" s="42"/>
      <c r="D25" s="41"/>
      <c r="E25" s="42"/>
      <c r="F25" s="41"/>
      <c r="G25" s="42"/>
      <c r="H25" s="41"/>
      <c r="I25" s="42"/>
      <c r="J25" s="39"/>
    </row>
    <row r="26" spans="1:11" hidden="1" x14ac:dyDescent="0.25">
      <c r="B26" s="2">
        <f>'TOTALE QUINTE'!B25</f>
        <v>69</v>
      </c>
      <c r="C26" s="2">
        <f>'TOTALE QUINTE'!C25</f>
        <v>62</v>
      </c>
      <c r="D26" s="2">
        <f>'TOTALE QUINTE'!D25</f>
        <v>0</v>
      </c>
      <c r="E26" s="2">
        <f>'TOTALE QUINTE'!E25</f>
        <v>0</v>
      </c>
      <c r="F26" s="2">
        <f>'TOTALE QUINTE'!F25</f>
        <v>4</v>
      </c>
      <c r="G26" s="2">
        <f>'TOTALE QUINTE'!G25</f>
        <v>1</v>
      </c>
      <c r="H26" s="2">
        <f>'TOTALE QUINTE'!H25</f>
        <v>3</v>
      </c>
      <c r="I26" s="2">
        <f>'TOTALE QUINTE'!I25</f>
        <v>7</v>
      </c>
    </row>
    <row r="27" spans="1:11" hidden="1" x14ac:dyDescent="0.25">
      <c r="B27" s="77">
        <f>B26+C26</f>
        <v>131</v>
      </c>
      <c r="C27" s="77"/>
      <c r="D27" s="77">
        <f>D26+E26</f>
        <v>0</v>
      </c>
      <c r="E27" s="77"/>
      <c r="F27" s="77">
        <f>F26+G26</f>
        <v>5</v>
      </c>
      <c r="G27" s="77"/>
      <c r="H27" s="77">
        <f>H26+I26</f>
        <v>10</v>
      </c>
      <c r="I27" s="77"/>
      <c r="J27" s="20">
        <f>SUM(B27:I27)</f>
        <v>146</v>
      </c>
    </row>
    <row r="28" spans="1:11" x14ac:dyDescent="0.25">
      <c r="A28" s="67" t="s">
        <v>107</v>
      </c>
      <c r="B28" s="68">
        <v>91.326530612244895</v>
      </c>
      <c r="C28" s="69"/>
      <c r="D28" s="68">
        <v>0</v>
      </c>
      <c r="E28" s="69"/>
      <c r="F28" s="68">
        <v>4.591836734693878</v>
      </c>
      <c r="G28" s="69"/>
      <c r="H28" s="68">
        <v>4.0816326530612246</v>
      </c>
      <c r="I28" s="69"/>
      <c r="J28" s="20"/>
    </row>
    <row r="29" spans="1:11" x14ac:dyDescent="0.25">
      <c r="A29" s="70" t="s">
        <v>106</v>
      </c>
      <c r="B29" s="71">
        <f>B27*100/$J27</f>
        <v>89.726027397260268</v>
      </c>
      <c r="C29" s="71"/>
      <c r="D29" s="71">
        <f>D27*100/$J27</f>
        <v>0</v>
      </c>
      <c r="E29" s="71"/>
      <c r="F29" s="71">
        <f>F27*100/$J27</f>
        <v>3.4246575342465753</v>
      </c>
      <c r="G29" s="71"/>
      <c r="H29" s="71">
        <f>H27*100/$J27</f>
        <v>6.8493150684931505</v>
      </c>
      <c r="I29" s="71"/>
      <c r="J29" s="20"/>
    </row>
    <row r="30" spans="1:11" x14ac:dyDescent="0.25">
      <c r="J30" s="20"/>
    </row>
    <row r="31" spans="1:11" x14ac:dyDescent="0.25">
      <c r="A31" s="21" t="s">
        <v>60</v>
      </c>
    </row>
    <row r="32" spans="1:11" hidden="1" x14ac:dyDescent="0.25">
      <c r="B32" s="2">
        <f>B6+B11+B16+B21+B26</f>
        <v>304</v>
      </c>
      <c r="C32" s="2">
        <f>C6+C11+C16+C21+C26</f>
        <v>244</v>
      </c>
      <c r="D32" s="2">
        <f>D6+D11+D16+D21+D26</f>
        <v>73</v>
      </c>
      <c r="E32" s="2">
        <f>E6+E11+E16+E21+E26</f>
        <v>61</v>
      </c>
      <c r="F32" s="2">
        <f>F6+F11+F16+F21+F26</f>
        <v>39</v>
      </c>
      <c r="G32" s="2">
        <f>G6+G11+G16+G21+G26</f>
        <v>12</v>
      </c>
      <c r="H32" s="2">
        <f>H6+H11+H16+H21+H26</f>
        <v>87</v>
      </c>
      <c r="I32" s="2">
        <f>I6+I11+I16+I21+I26</f>
        <v>45</v>
      </c>
      <c r="J32" s="20">
        <f>J7+J12+J17+J22+J27</f>
        <v>865</v>
      </c>
      <c r="K32" t="s">
        <v>60</v>
      </c>
    </row>
    <row r="33" spans="1:9" hidden="1" x14ac:dyDescent="0.25">
      <c r="B33" s="77">
        <f>B32+C32</f>
        <v>548</v>
      </c>
      <c r="C33" s="77"/>
      <c r="D33" s="77">
        <f>D32+E32</f>
        <v>134</v>
      </c>
      <c r="E33" s="77"/>
      <c r="F33" s="77">
        <f>F32+G32</f>
        <v>51</v>
      </c>
      <c r="G33" s="77"/>
      <c r="H33" s="77">
        <f>H32+I32</f>
        <v>132</v>
      </c>
      <c r="I33" s="77"/>
    </row>
    <row r="34" spans="1:9" x14ac:dyDescent="0.25">
      <c r="A34" s="67" t="s">
        <v>107</v>
      </c>
      <c r="B34" s="72">
        <v>74.896265560165972</v>
      </c>
      <c r="C34" s="72"/>
      <c r="D34" s="72">
        <v>10.580912863070539</v>
      </c>
      <c r="E34" s="72"/>
      <c r="F34" s="72">
        <v>5.2904564315352696</v>
      </c>
      <c r="G34" s="72"/>
      <c r="H34" s="72">
        <v>9.2323651452282149</v>
      </c>
      <c r="I34" s="72"/>
    </row>
    <row r="35" spans="1:9" x14ac:dyDescent="0.25">
      <c r="A35" s="70" t="s">
        <v>106</v>
      </c>
      <c r="B35" s="71">
        <f>B33*100/$J32</f>
        <v>63.352601156069362</v>
      </c>
      <c r="C35" s="71"/>
      <c r="D35" s="71">
        <f>D33*100/$J32</f>
        <v>15.491329479768787</v>
      </c>
      <c r="E35" s="71"/>
      <c r="F35" s="71">
        <f>F33*100/$J32</f>
        <v>5.8959537572254339</v>
      </c>
      <c r="G35" s="71"/>
      <c r="H35" s="71">
        <f>H33*100/$J32</f>
        <v>15.260115606936417</v>
      </c>
      <c r="I35" s="71"/>
    </row>
  </sheetData>
  <mergeCells count="77">
    <mergeCell ref="F28:G28"/>
    <mergeCell ref="H28:I28"/>
    <mergeCell ref="B34:C34"/>
    <mergeCell ref="D34:E34"/>
    <mergeCell ref="F34:G34"/>
    <mergeCell ref="H34:I34"/>
    <mergeCell ref="F18:G18"/>
    <mergeCell ref="H18:I18"/>
    <mergeCell ref="B23:C23"/>
    <mergeCell ref="D23:E23"/>
    <mergeCell ref="F23:G23"/>
    <mergeCell ref="H23:I23"/>
    <mergeCell ref="B35:C35"/>
    <mergeCell ref="D35:E35"/>
    <mergeCell ref="F35:G35"/>
    <mergeCell ref="H35:I35"/>
    <mergeCell ref="B8:C8"/>
    <mergeCell ref="D8:E8"/>
    <mergeCell ref="F8:G8"/>
    <mergeCell ref="H8:I8"/>
    <mergeCell ref="B13:C13"/>
    <mergeCell ref="D13:E13"/>
    <mergeCell ref="B29:C29"/>
    <mergeCell ref="D29:E29"/>
    <mergeCell ref="F29:G29"/>
    <mergeCell ref="H29:I29"/>
    <mergeCell ref="B33:C33"/>
    <mergeCell ref="D33:E33"/>
    <mergeCell ref="F33:G33"/>
    <mergeCell ref="H33:I33"/>
    <mergeCell ref="B28:C28"/>
    <mergeCell ref="D28:E28"/>
    <mergeCell ref="B24:C24"/>
    <mergeCell ref="D24:E24"/>
    <mergeCell ref="F24:G24"/>
    <mergeCell ref="H24:I24"/>
    <mergeCell ref="B27:C27"/>
    <mergeCell ref="D27:E27"/>
    <mergeCell ref="F27:G27"/>
    <mergeCell ref="H27:I27"/>
    <mergeCell ref="B19:C19"/>
    <mergeCell ref="D19:E19"/>
    <mergeCell ref="F19:G19"/>
    <mergeCell ref="H19:I19"/>
    <mergeCell ref="B22:C22"/>
    <mergeCell ref="D22:E22"/>
    <mergeCell ref="F22:G22"/>
    <mergeCell ref="H22:I22"/>
    <mergeCell ref="B18:C18"/>
    <mergeCell ref="D18:E18"/>
    <mergeCell ref="B14:C14"/>
    <mergeCell ref="D14:E14"/>
    <mergeCell ref="F14:G14"/>
    <mergeCell ref="H14:I14"/>
    <mergeCell ref="B17:C17"/>
    <mergeCell ref="D17:E17"/>
    <mergeCell ref="F17:G17"/>
    <mergeCell ref="H17:I17"/>
    <mergeCell ref="F13:G13"/>
    <mergeCell ref="H13:I13"/>
    <mergeCell ref="B9:C9"/>
    <mergeCell ref="D9:E9"/>
    <mergeCell ref="F9:G9"/>
    <mergeCell ref="H9:I9"/>
    <mergeCell ref="B12:C12"/>
    <mergeCell ref="D12:E12"/>
    <mergeCell ref="F12:G12"/>
    <mergeCell ref="H12:I12"/>
    <mergeCell ref="B3:C3"/>
    <mergeCell ref="D3:E3"/>
    <mergeCell ref="F3:G3"/>
    <mergeCell ref="H3:I3"/>
    <mergeCell ref="D4:E4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47"/>
  <sheetViews>
    <sheetView showGridLines="0" showRowColHeaders="0" workbookViewId="0">
      <selection activeCell="B42" sqref="B42:C42"/>
    </sheetView>
  </sheetViews>
  <sheetFormatPr defaultRowHeight="15" x14ac:dyDescent="0.25"/>
  <cols>
    <col min="1" max="1" width="15.5703125" customWidth="1"/>
    <col min="2" max="9" width="9.140625" style="1"/>
  </cols>
  <sheetData>
    <row r="1" spans="1:9" x14ac:dyDescent="0.25">
      <c r="A1" s="20" t="s">
        <v>65</v>
      </c>
    </row>
    <row r="3" spans="1:9" hidden="1" x14ac:dyDescent="0.25">
      <c r="A3" t="s">
        <v>0</v>
      </c>
      <c r="B3" s="56" t="s">
        <v>53</v>
      </c>
      <c r="C3" s="56"/>
      <c r="D3" s="56" t="s">
        <v>55</v>
      </c>
      <c r="E3" s="56"/>
      <c r="F3" s="56" t="s">
        <v>56</v>
      </c>
      <c r="G3" s="56"/>
      <c r="H3" s="56" t="s">
        <v>57</v>
      </c>
      <c r="I3" s="56"/>
    </row>
    <row r="4" spans="1:9" hidden="1" x14ac:dyDescent="0.25">
      <c r="D4" s="56" t="s">
        <v>54</v>
      </c>
      <c r="E4" s="56"/>
    </row>
    <row r="5" spans="1:9" hidden="1" x14ac:dyDescent="0.25">
      <c r="B5" s="1" t="s">
        <v>51</v>
      </c>
      <c r="C5" s="1" t="s">
        <v>52</v>
      </c>
      <c r="D5" s="1" t="s">
        <v>51</v>
      </c>
      <c r="E5" s="1" t="s">
        <v>52</v>
      </c>
      <c r="F5" s="1" t="s">
        <v>51</v>
      </c>
      <c r="G5" s="1" t="s">
        <v>52</v>
      </c>
      <c r="H5" s="1" t="s">
        <v>51</v>
      </c>
      <c r="I5" s="1" t="s">
        <v>52</v>
      </c>
    </row>
    <row r="6" spans="1:9" hidden="1" x14ac:dyDescent="0.25">
      <c r="A6" t="s">
        <v>1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</row>
    <row r="7" spans="1:9" hidden="1" x14ac:dyDescent="0.25">
      <c r="A7" t="s">
        <v>4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</row>
    <row r="8" spans="1:9" hidden="1" x14ac:dyDescent="0.25">
      <c r="A8" t="s">
        <v>6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</row>
    <row r="9" spans="1:9" hidden="1" x14ac:dyDescent="0.25">
      <c r="A9" t="s">
        <v>7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</row>
    <row r="10" spans="1:9" hidden="1" x14ac:dyDescent="0.25">
      <c r="A10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</row>
    <row r="11" spans="1:9" hidden="1" x14ac:dyDescent="0.25">
      <c r="A11" t="s">
        <v>11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</row>
    <row r="12" spans="1:9" hidden="1" x14ac:dyDescent="0.25">
      <c r="A12" t="s">
        <v>13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</row>
    <row r="13" spans="1:9" hidden="1" x14ac:dyDescent="0.25">
      <c r="A13" t="s">
        <v>14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</row>
    <row r="14" spans="1:9" hidden="1" x14ac:dyDescent="0.25">
      <c r="A14" t="s">
        <v>15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</row>
    <row r="15" spans="1:9" hidden="1" x14ac:dyDescent="0.25">
      <c r="A15" t="s">
        <v>16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</row>
    <row r="16" spans="1:9" hidden="1" x14ac:dyDescent="0.25">
      <c r="A16" t="s">
        <v>47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</row>
    <row r="17" spans="1:9" hidden="1" x14ac:dyDescent="0.25">
      <c r="A17" t="s">
        <v>46</v>
      </c>
      <c r="B17" s="1" t="e">
        <f>#REF!</f>
        <v>#REF!</v>
      </c>
      <c r="C17" s="1" t="e">
        <f>#REF!</f>
        <v>#REF!</v>
      </c>
      <c r="D17" s="1" t="e">
        <f>#REF!</f>
        <v>#REF!</v>
      </c>
      <c r="E17" s="1" t="e">
        <f>#REF!</f>
        <v>#REF!</v>
      </c>
      <c r="F17" s="1" t="e">
        <f>#REF!</f>
        <v>#REF!</v>
      </c>
      <c r="G17" s="1" t="e">
        <f>#REF!</f>
        <v>#REF!</v>
      </c>
      <c r="H17" s="1" t="e">
        <f>#REF!</f>
        <v>#REF!</v>
      </c>
      <c r="I17" s="1" t="e">
        <f>#REF!</f>
        <v>#REF!</v>
      </c>
    </row>
    <row r="18" spans="1:9" hidden="1" x14ac:dyDescent="0.25">
      <c r="A18" t="s">
        <v>45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</row>
    <row r="19" spans="1:9" hidden="1" x14ac:dyDescent="0.25">
      <c r="A19" t="s">
        <v>48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</row>
    <row r="20" spans="1:9" hidden="1" x14ac:dyDescent="0.25">
      <c r="A20" t="s">
        <v>49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</row>
    <row r="21" spans="1:9" hidden="1" x14ac:dyDescent="0.25">
      <c r="A21" t="s">
        <v>50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</row>
    <row r="22" spans="1:9" hidden="1" x14ac:dyDescent="0.25">
      <c r="A22" t="s">
        <v>17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</row>
    <row r="23" spans="1:9" hidden="1" x14ac:dyDescent="0.25">
      <c r="A23" t="s">
        <v>21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</row>
    <row r="24" spans="1:9" hidden="1" x14ac:dyDescent="0.25">
      <c r="A24" t="s">
        <v>18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</row>
    <row r="25" spans="1:9" hidden="1" x14ac:dyDescent="0.25">
      <c r="A25" t="s">
        <v>22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</row>
    <row r="26" spans="1:9" hidden="1" x14ac:dyDescent="0.25">
      <c r="A26" t="s">
        <v>24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</row>
    <row r="27" spans="1:9" hidden="1" x14ac:dyDescent="0.25">
      <c r="A27" t="s">
        <v>19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</row>
    <row r="28" spans="1:9" hidden="1" x14ac:dyDescent="0.25">
      <c r="A28" t="s">
        <v>23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</row>
    <row r="29" spans="1:9" hidden="1" x14ac:dyDescent="0.25">
      <c r="A29" t="s">
        <v>25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</row>
    <row r="30" spans="1:9" hidden="1" x14ac:dyDescent="0.25">
      <c r="A30" t="s">
        <v>28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</row>
    <row r="31" spans="1:9" hidden="1" x14ac:dyDescent="0.25">
      <c r="A31" t="s">
        <v>32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</row>
    <row r="32" spans="1:9" hidden="1" x14ac:dyDescent="0.25">
      <c r="A32" t="s">
        <v>35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</row>
    <row r="33" spans="1:13" hidden="1" x14ac:dyDescent="0.25">
      <c r="A33" t="s">
        <v>29</v>
      </c>
      <c r="B33" s="1" t="e">
        <f>#REF!</f>
        <v>#REF!</v>
      </c>
      <c r="C33" s="1" t="e">
        <f>#REF!</f>
        <v>#REF!</v>
      </c>
      <c r="D33" s="1" t="e">
        <f>#REF!</f>
        <v>#REF!</v>
      </c>
      <c r="E33" s="1" t="e">
        <f>#REF!</f>
        <v>#REF!</v>
      </c>
      <c r="F33" s="1" t="e">
        <f>#REF!</f>
        <v>#REF!</v>
      </c>
      <c r="G33" s="1" t="e">
        <f>#REF!</f>
        <v>#REF!</v>
      </c>
      <c r="H33" s="1" t="e">
        <f>#REF!</f>
        <v>#REF!</v>
      </c>
      <c r="I33" s="1" t="e">
        <f>#REF!</f>
        <v>#REF!</v>
      </c>
    </row>
    <row r="34" spans="1:13" hidden="1" x14ac:dyDescent="0.25">
      <c r="A34" t="s">
        <v>33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</row>
    <row r="35" spans="1:13" hidden="1" x14ac:dyDescent="0.25">
      <c r="A35" t="s">
        <v>36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</row>
    <row r="36" spans="1:13" hidden="1" x14ac:dyDescent="0.25">
      <c r="A36" t="s">
        <v>30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</row>
    <row r="37" spans="1:13" hidden="1" x14ac:dyDescent="0.25">
      <c r="A37" t="s">
        <v>34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</row>
    <row r="38" spans="1:13" hidden="1" x14ac:dyDescent="0.25">
      <c r="A38" t="s">
        <v>37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</row>
    <row r="39" spans="1:13" ht="15.75" thickBot="1" x14ac:dyDescent="0.3"/>
    <row r="40" spans="1:13" x14ac:dyDescent="0.25">
      <c r="B40" s="50" t="s">
        <v>53</v>
      </c>
      <c r="C40" s="51"/>
      <c r="D40" s="50" t="s">
        <v>75</v>
      </c>
      <c r="E40" s="51"/>
      <c r="F40" s="50" t="s">
        <v>62</v>
      </c>
      <c r="G40" s="51"/>
      <c r="H40" s="50" t="s">
        <v>61</v>
      </c>
      <c r="I40" s="51"/>
    </row>
    <row r="41" spans="1:13" x14ac:dyDescent="0.25">
      <c r="B41" s="3"/>
      <c r="C41" s="4"/>
      <c r="D41" s="52"/>
      <c r="E41" s="53"/>
      <c r="F41" s="3"/>
      <c r="G41" s="4"/>
      <c r="H41" s="3"/>
      <c r="I41" s="4"/>
    </row>
    <row r="42" spans="1:13" x14ac:dyDescent="0.25">
      <c r="A42" s="9" t="s">
        <v>63</v>
      </c>
      <c r="B42" s="54" t="e">
        <f>B46+C46</f>
        <v>#REF!</v>
      </c>
      <c r="C42" s="55"/>
      <c r="D42" s="54" t="e">
        <f>D46+E46</f>
        <v>#REF!</v>
      </c>
      <c r="E42" s="55"/>
      <c r="F42" s="54" t="e">
        <f>F46+G46</f>
        <v>#REF!</v>
      </c>
      <c r="G42" s="55"/>
      <c r="H42" s="54" t="e">
        <f>H46+I46</f>
        <v>#REF!</v>
      </c>
      <c r="I42" s="55"/>
    </row>
    <row r="43" spans="1:13" ht="15.75" thickBot="1" x14ac:dyDescent="0.3">
      <c r="A43" s="9" t="s">
        <v>64</v>
      </c>
      <c r="B43" s="48" t="e">
        <f>B42*100/$J46</f>
        <v>#REF!</v>
      </c>
      <c r="C43" s="49"/>
      <c r="D43" s="48" t="e">
        <f>D42*100/$J46</f>
        <v>#REF!</v>
      </c>
      <c r="E43" s="49"/>
      <c r="F43" s="48" t="e">
        <f>F42*100/$J46</f>
        <v>#REF!</v>
      </c>
      <c r="G43" s="49"/>
      <c r="H43" s="48" t="e">
        <f>H42*100/$J46</f>
        <v>#REF!</v>
      </c>
      <c r="I43" s="49"/>
    </row>
    <row r="44" spans="1:13" x14ac:dyDescent="0.25">
      <c r="B44" s="12"/>
      <c r="C44" s="13"/>
      <c r="D44" s="12"/>
      <c r="E44" s="13"/>
      <c r="F44" s="12"/>
      <c r="G44" s="13"/>
      <c r="H44" s="12"/>
      <c r="I44" s="13"/>
    </row>
    <row r="45" spans="1:13" x14ac:dyDescent="0.25">
      <c r="B45" s="5" t="s">
        <v>51</v>
      </c>
      <c r="C45" s="6" t="s">
        <v>52</v>
      </c>
      <c r="D45" s="5" t="s">
        <v>51</v>
      </c>
      <c r="E45" s="6" t="s">
        <v>52</v>
      </c>
      <c r="F45" s="5" t="s">
        <v>51</v>
      </c>
      <c r="G45" s="6" t="s">
        <v>52</v>
      </c>
      <c r="H45" s="5" t="s">
        <v>51</v>
      </c>
      <c r="I45" s="6" t="s">
        <v>52</v>
      </c>
      <c r="J45" s="18" t="s">
        <v>60</v>
      </c>
      <c r="L45" s="14" t="s">
        <v>58</v>
      </c>
      <c r="M45" s="14" t="s">
        <v>59</v>
      </c>
    </row>
    <row r="46" spans="1:13" x14ac:dyDescent="0.25">
      <c r="A46" s="9" t="s">
        <v>63</v>
      </c>
      <c r="B46" s="10" t="e">
        <f t="shared" ref="B46:I46" si="0">SUM(B6:B38)</f>
        <v>#REF!</v>
      </c>
      <c r="C46" s="11" t="e">
        <f t="shared" si="0"/>
        <v>#REF!</v>
      </c>
      <c r="D46" s="10" t="e">
        <f t="shared" si="0"/>
        <v>#REF!</v>
      </c>
      <c r="E46" s="11" t="e">
        <f t="shared" si="0"/>
        <v>#REF!</v>
      </c>
      <c r="F46" s="10" t="e">
        <f t="shared" si="0"/>
        <v>#REF!</v>
      </c>
      <c r="G46" s="11" t="e">
        <f t="shared" si="0"/>
        <v>#REF!</v>
      </c>
      <c r="H46" s="10" t="e">
        <f t="shared" si="0"/>
        <v>#REF!</v>
      </c>
      <c r="I46" s="11" t="e">
        <f t="shared" si="0"/>
        <v>#REF!</v>
      </c>
      <c r="J46" s="18" t="e">
        <f>SUM(B46:I46)</f>
        <v>#REF!</v>
      </c>
      <c r="L46" s="14" t="e">
        <f>B46+D46+F46+H46</f>
        <v>#REF!</v>
      </c>
      <c r="M46" s="14" t="e">
        <f>C46+E46+G46+I46</f>
        <v>#REF!</v>
      </c>
    </row>
    <row r="47" spans="1:13" ht="15.75" thickBot="1" x14ac:dyDescent="0.3">
      <c r="A47" s="9" t="s">
        <v>64</v>
      </c>
      <c r="B47" s="15" t="e">
        <f t="shared" ref="B47:I47" si="1">B46*100/$J46</f>
        <v>#REF!</v>
      </c>
      <c r="C47" s="16" t="e">
        <f t="shared" si="1"/>
        <v>#REF!</v>
      </c>
      <c r="D47" s="15" t="e">
        <f t="shared" si="1"/>
        <v>#REF!</v>
      </c>
      <c r="E47" s="16" t="e">
        <f t="shared" si="1"/>
        <v>#REF!</v>
      </c>
      <c r="F47" s="15" t="e">
        <f t="shared" si="1"/>
        <v>#REF!</v>
      </c>
      <c r="G47" s="16" t="e">
        <f t="shared" si="1"/>
        <v>#REF!</v>
      </c>
      <c r="H47" s="15" t="e">
        <f t="shared" si="1"/>
        <v>#REF!</v>
      </c>
      <c r="I47" s="16" t="e">
        <f t="shared" si="1"/>
        <v>#REF!</v>
      </c>
      <c r="J47" s="19" t="e">
        <f>SUM(B47:I47)</f>
        <v>#REF!</v>
      </c>
    </row>
  </sheetData>
  <sheetProtection password="FDCA" sheet="1" objects="1" scenarios="1"/>
  <mergeCells count="18">
    <mergeCell ref="B40:C40"/>
    <mergeCell ref="D40:E40"/>
    <mergeCell ref="F40:G40"/>
    <mergeCell ref="H40:I40"/>
    <mergeCell ref="D41:E41"/>
    <mergeCell ref="B3:C3"/>
    <mergeCell ref="D3:E3"/>
    <mergeCell ref="F3:G3"/>
    <mergeCell ref="H3:I3"/>
    <mergeCell ref="D4:E4"/>
    <mergeCell ref="F42:G42"/>
    <mergeCell ref="H42:I42"/>
    <mergeCell ref="B43:C43"/>
    <mergeCell ref="D43:E43"/>
    <mergeCell ref="F43:G43"/>
    <mergeCell ref="H43:I43"/>
    <mergeCell ref="B42:C42"/>
    <mergeCell ref="D42:E4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23"/>
  <sheetViews>
    <sheetView showGridLines="0" workbookViewId="0">
      <selection activeCell="B23" sqref="B23"/>
    </sheetView>
  </sheetViews>
  <sheetFormatPr defaultRowHeight="15" x14ac:dyDescent="0.25"/>
  <cols>
    <col min="1" max="1" width="15.5703125" customWidth="1"/>
    <col min="2" max="9" width="9.140625" style="1"/>
  </cols>
  <sheetData>
    <row r="1" spans="1:9" x14ac:dyDescent="0.25">
      <c r="A1" s="20" t="s">
        <v>78</v>
      </c>
    </row>
    <row r="3" spans="1:9" x14ac:dyDescent="0.25">
      <c r="A3" t="s">
        <v>0</v>
      </c>
      <c r="B3" s="56" t="s">
        <v>53</v>
      </c>
      <c r="C3" s="56"/>
      <c r="D3" s="56" t="s">
        <v>55</v>
      </c>
      <c r="E3" s="56"/>
      <c r="F3" s="56" t="s">
        <v>56</v>
      </c>
      <c r="G3" s="56"/>
      <c r="H3" s="56" t="s">
        <v>57</v>
      </c>
      <c r="I3" s="56"/>
    </row>
    <row r="4" spans="1:9" x14ac:dyDescent="0.25">
      <c r="D4" s="56"/>
      <c r="E4" s="56"/>
    </row>
    <row r="5" spans="1:9" x14ac:dyDescent="0.25">
      <c r="B5" s="2" t="s">
        <v>51</v>
      </c>
      <c r="C5" s="2" t="s">
        <v>52</v>
      </c>
      <c r="D5" s="2" t="s">
        <v>51</v>
      </c>
      <c r="E5" s="2" t="s">
        <v>52</v>
      </c>
      <c r="F5" s="2" t="s">
        <v>51</v>
      </c>
      <c r="G5" s="2" t="s">
        <v>52</v>
      </c>
      <c r="H5" s="2" t="s">
        <v>51</v>
      </c>
      <c r="I5" s="2" t="s">
        <v>52</v>
      </c>
    </row>
    <row r="6" spans="1:9" x14ac:dyDescent="0.25">
      <c r="A6" s="21" t="s">
        <v>1</v>
      </c>
      <c r="B6" s="2">
        <f>'TOTALE PRIME IPSEOA'!B6</f>
        <v>7</v>
      </c>
      <c r="C6" s="2">
        <f>'TOTALE PRIME IPSEOA'!C6</f>
        <v>7</v>
      </c>
      <c r="D6" s="2">
        <f>'TOTALE PRIME IPSEOA'!D6</f>
        <v>2</v>
      </c>
      <c r="E6" s="2">
        <f>'TOTALE PRIME IPSEOA'!E6</f>
        <v>4</v>
      </c>
      <c r="F6" s="2">
        <f>'TOTALE PRIME IPSEOA'!F6</f>
        <v>0</v>
      </c>
      <c r="G6" s="2">
        <f>'TOTALE PRIME IPSEOA'!G6</f>
        <v>0</v>
      </c>
      <c r="H6" s="2">
        <f>'TOTALE PRIME IPSEOA'!H6</f>
        <v>0</v>
      </c>
      <c r="I6" s="2">
        <f>'TOTALE PRIME IPSEOA'!I6</f>
        <v>0</v>
      </c>
    </row>
    <row r="7" spans="1:9" x14ac:dyDescent="0.25">
      <c r="A7" s="21" t="s">
        <v>4</v>
      </c>
      <c r="B7" s="2">
        <f>'TOTALE PRIME IPSEOA'!B7</f>
        <v>8</v>
      </c>
      <c r="C7" s="2">
        <f>'TOTALE PRIME IPSEOA'!C7</f>
        <v>10</v>
      </c>
      <c r="D7" s="2">
        <f>'TOTALE PRIME IPSEOA'!D7</f>
        <v>0</v>
      </c>
      <c r="E7" s="2">
        <f>'TOTALE PRIME IPSEOA'!E7</f>
        <v>0</v>
      </c>
      <c r="F7" s="2">
        <f>'TOTALE PRIME IPSEOA'!F7</f>
        <v>0</v>
      </c>
      <c r="G7" s="2">
        <f>'TOTALE PRIME IPSEOA'!G7</f>
        <v>0</v>
      </c>
      <c r="H7" s="2">
        <f>'TOTALE PRIME IPSEOA'!H7</f>
        <v>0</v>
      </c>
      <c r="I7" s="2">
        <f>'TOTALE PRIME IPSEOA'!I7</f>
        <v>0</v>
      </c>
    </row>
    <row r="8" spans="1:9" x14ac:dyDescent="0.25">
      <c r="A8" s="21" t="s">
        <v>6</v>
      </c>
      <c r="B8" s="2">
        <f>'TOTALE PRIME IPSEOA'!B8</f>
        <v>10</v>
      </c>
      <c r="C8" s="2">
        <f>'TOTALE PRIME IPSEOA'!C8</f>
        <v>4</v>
      </c>
      <c r="D8" s="2">
        <f>'TOTALE PRIME IPSEOA'!D8</f>
        <v>4</v>
      </c>
      <c r="E8" s="2">
        <f>'TOTALE PRIME IPSEOA'!E8</f>
        <v>5</v>
      </c>
      <c r="F8" s="2">
        <f>'TOTALE PRIME IPSEOA'!F8</f>
        <v>0</v>
      </c>
      <c r="G8" s="2">
        <f>'TOTALE PRIME IPSEOA'!G8</f>
        <v>0</v>
      </c>
      <c r="H8" s="2">
        <f>'TOTALE PRIME IPSEOA'!H8</f>
        <v>0</v>
      </c>
      <c r="I8" s="2">
        <f>'TOTALE PRIME IPSEOA'!I8</f>
        <v>0</v>
      </c>
    </row>
    <row r="9" spans="1:9" x14ac:dyDescent="0.25">
      <c r="A9" s="21" t="s">
        <v>7</v>
      </c>
      <c r="B9" s="2">
        <f>'TOTALE PRIME IPSEOA'!B9</f>
        <v>9</v>
      </c>
      <c r="C9" s="2">
        <f>'TOTALE PRIME IPSEOA'!C9</f>
        <v>6</v>
      </c>
      <c r="D9" s="2">
        <f>'TOTALE PRIME IPSEOA'!D9</f>
        <v>4</v>
      </c>
      <c r="E9" s="2">
        <f>'TOTALE PRIME IPSEOA'!E9</f>
        <v>4</v>
      </c>
      <c r="F9" s="2">
        <f>'TOTALE PRIME IPSEOA'!F9</f>
        <v>0</v>
      </c>
      <c r="G9" s="2">
        <f>'TOTALE PRIME IPSEOA'!G9</f>
        <v>0</v>
      </c>
      <c r="H9" s="2">
        <f>'TOTALE PRIME IPSEOA'!H9</f>
        <v>0</v>
      </c>
      <c r="I9" s="2">
        <f>'TOTALE PRIME IPSEOA'!I9</f>
        <v>0</v>
      </c>
    </row>
    <row r="10" spans="1:9" x14ac:dyDescent="0.25">
      <c r="A10" s="21" t="s">
        <v>2</v>
      </c>
      <c r="B10" s="2">
        <f>'TOTALE PRIME IPSIA'!B6</f>
        <v>12</v>
      </c>
      <c r="C10" s="2">
        <f>'TOTALE PRIME IPSIA'!C6</f>
        <v>0</v>
      </c>
      <c r="D10" s="2">
        <f>'TOTALE PRIME IPSIA'!D6</f>
        <v>6</v>
      </c>
      <c r="E10" s="2">
        <f>'TOTALE PRIME IPSIA'!E6</f>
        <v>0</v>
      </c>
      <c r="F10" s="2">
        <f>'TOTALE PRIME IPSIA'!F6</f>
        <v>0</v>
      </c>
      <c r="G10" s="2">
        <f>'TOTALE PRIME IPSIA'!G6</f>
        <v>0</v>
      </c>
      <c r="H10" s="2">
        <f>'TOTALE PRIME IPSIA'!H6</f>
        <v>4</v>
      </c>
      <c r="I10" s="2">
        <f>'TOTALE PRIME IPSIA'!I6</f>
        <v>0</v>
      </c>
    </row>
    <row r="11" spans="1:9" x14ac:dyDescent="0.25">
      <c r="A11" s="21" t="s">
        <v>41</v>
      </c>
      <c r="B11" s="2">
        <f>'TOTALE PRIME IPSIA'!B7</f>
        <v>10</v>
      </c>
      <c r="C11" s="2">
        <f>'TOTALE PRIME IPSIA'!C7</f>
        <v>0</v>
      </c>
      <c r="D11" s="2">
        <f>'TOTALE PRIME IPSIA'!D7</f>
        <v>6</v>
      </c>
      <c r="E11" s="2">
        <f>'TOTALE PRIME IPSIA'!E7</f>
        <v>0</v>
      </c>
      <c r="F11" s="2">
        <f>'TOTALE PRIME IPSIA'!F7</f>
        <v>0</v>
      </c>
      <c r="G11" s="2">
        <f>'TOTALE PRIME IPSIA'!G7</f>
        <v>0</v>
      </c>
      <c r="H11" s="2">
        <f>'TOTALE PRIME IPSIA'!H7</f>
        <v>4</v>
      </c>
      <c r="I11" s="2">
        <f>'TOTALE PRIME IPSIA'!I7</f>
        <v>0</v>
      </c>
    </row>
    <row r="12" spans="1:9" x14ac:dyDescent="0.25">
      <c r="A12" s="21" t="s">
        <v>76</v>
      </c>
      <c r="B12" s="2">
        <f>'TOTALE PRIME IPSIA'!B8</f>
        <v>12</v>
      </c>
      <c r="C12" s="2">
        <f>'TOTALE PRIME IPSIA'!C8</f>
        <v>0</v>
      </c>
      <c r="D12" s="2">
        <f>'TOTALE PRIME IPSIA'!D8</f>
        <v>11</v>
      </c>
      <c r="E12" s="2">
        <f>'TOTALE PRIME IPSIA'!E8</f>
        <v>0</v>
      </c>
      <c r="F12" s="2">
        <f>'TOTALE PRIME IPSIA'!F8</f>
        <v>0</v>
      </c>
      <c r="G12" s="2">
        <f>'TOTALE PRIME IPSIA'!G8</f>
        <v>0</v>
      </c>
      <c r="H12" s="2">
        <f>'TOTALE PRIME IPSIA'!H8</f>
        <v>0</v>
      </c>
      <c r="I12" s="2">
        <f>'TOTALE PRIME IPSIA'!I8</f>
        <v>0</v>
      </c>
    </row>
    <row r="13" spans="1:9" x14ac:dyDescent="0.25">
      <c r="A13" s="21" t="s">
        <v>3</v>
      </c>
      <c r="B13" s="2">
        <f>'TOTALE PRIME IPSIA'!B9</f>
        <v>0</v>
      </c>
      <c r="C13" s="2">
        <f>'TOTALE PRIME IPSIA'!C9</f>
        <v>9</v>
      </c>
      <c r="D13" s="2">
        <f>'TOTALE PRIME IPSIA'!D9</f>
        <v>0</v>
      </c>
      <c r="E13" s="2">
        <f>'TOTALE PRIME IPSIA'!E9</f>
        <v>5</v>
      </c>
      <c r="F13" s="2">
        <f>'TOTALE PRIME IPSIA'!F9</f>
        <v>0</v>
      </c>
      <c r="G13" s="2">
        <f>'TOTALE PRIME IPSIA'!G9</f>
        <v>0</v>
      </c>
      <c r="H13" s="2">
        <f>'TOTALE PRIME IPSIA'!H9</f>
        <v>5</v>
      </c>
      <c r="I13" s="2">
        <f>'TOTALE PRIME IPSIA'!I9</f>
        <v>0</v>
      </c>
    </row>
    <row r="14" spans="1:9" x14ac:dyDescent="0.25">
      <c r="A14" s="21" t="s">
        <v>5</v>
      </c>
      <c r="B14" s="2">
        <f>'TOTALE PRIME IPSIA'!B10</f>
        <v>0</v>
      </c>
      <c r="C14" s="2">
        <f>'TOTALE PRIME IPSIA'!C10</f>
        <v>7</v>
      </c>
      <c r="D14" s="2">
        <f>'TOTALE PRIME IPSIA'!D10</f>
        <v>0</v>
      </c>
      <c r="E14" s="2">
        <f>'TOTALE PRIME IPSIA'!E10</f>
        <v>8</v>
      </c>
      <c r="F14" s="2">
        <f>'TOTALE PRIME IPSIA'!F10</f>
        <v>0</v>
      </c>
      <c r="G14" s="2">
        <f>'TOTALE PRIME IPSIA'!G10</f>
        <v>0</v>
      </c>
      <c r="H14" s="2">
        <f>'TOTALE PRIME IPSIA'!H10</f>
        <v>1</v>
      </c>
      <c r="I14" s="2">
        <f>'TOTALE PRIME IPSIA'!I10</f>
        <v>4</v>
      </c>
    </row>
    <row r="15" spans="1:9" ht="15.75" thickBot="1" x14ac:dyDescent="0.3"/>
    <row r="16" spans="1:9" x14ac:dyDescent="0.25">
      <c r="B16" s="50" t="s">
        <v>53</v>
      </c>
      <c r="C16" s="51"/>
      <c r="D16" s="50" t="s">
        <v>55</v>
      </c>
      <c r="E16" s="51"/>
      <c r="F16" s="50" t="s">
        <v>62</v>
      </c>
      <c r="G16" s="51"/>
      <c r="H16" s="50" t="s">
        <v>61</v>
      </c>
      <c r="I16" s="51"/>
    </row>
    <row r="17" spans="1:13" x14ac:dyDescent="0.25">
      <c r="B17" s="3"/>
      <c r="C17" s="4"/>
      <c r="D17" s="52"/>
      <c r="E17" s="53"/>
      <c r="F17" s="3"/>
      <c r="G17" s="4"/>
      <c r="H17" s="3"/>
      <c r="I17" s="4"/>
    </row>
    <row r="18" spans="1:13" x14ac:dyDescent="0.25">
      <c r="A18" s="9" t="s">
        <v>63</v>
      </c>
      <c r="B18" s="54">
        <f>B22+C22</f>
        <v>111</v>
      </c>
      <c r="C18" s="55"/>
      <c r="D18" s="54">
        <f>D22+E22</f>
        <v>59</v>
      </c>
      <c r="E18" s="55"/>
      <c r="F18" s="54">
        <f>F22+G22</f>
        <v>0</v>
      </c>
      <c r="G18" s="55"/>
      <c r="H18" s="54">
        <f>H22+I22</f>
        <v>18</v>
      </c>
      <c r="I18" s="55"/>
      <c r="J18" s="14">
        <f>SUM(B18:I18)</f>
        <v>188</v>
      </c>
    </row>
    <row r="19" spans="1:13" ht="15.75" thickBot="1" x14ac:dyDescent="0.3">
      <c r="A19" s="9" t="s">
        <v>64</v>
      </c>
      <c r="B19" s="48">
        <f>B18*100/$J22</f>
        <v>59.042553191489361</v>
      </c>
      <c r="C19" s="49"/>
      <c r="D19" s="48">
        <f>D18*100/$J22</f>
        <v>31.382978723404257</v>
      </c>
      <c r="E19" s="49"/>
      <c r="F19" s="48">
        <f>F18*100/$J22</f>
        <v>0</v>
      </c>
      <c r="G19" s="49"/>
      <c r="H19" s="48">
        <f>H18*100/$J22</f>
        <v>9.5744680851063837</v>
      </c>
      <c r="I19" s="49"/>
      <c r="J19" s="17">
        <f>SUM(B19:I19)</f>
        <v>100</v>
      </c>
    </row>
    <row r="20" spans="1:13" x14ac:dyDescent="0.25">
      <c r="B20" s="12"/>
      <c r="C20" s="13"/>
      <c r="D20" s="12"/>
      <c r="E20" s="13"/>
      <c r="F20" s="12"/>
      <c r="G20" s="13"/>
      <c r="H20" s="12"/>
      <c r="I20" s="13"/>
    </row>
    <row r="21" spans="1:13" x14ac:dyDescent="0.25">
      <c r="B21" s="5" t="s">
        <v>51</v>
      </c>
      <c r="C21" s="6" t="s">
        <v>52</v>
      </c>
      <c r="D21" s="5" t="s">
        <v>51</v>
      </c>
      <c r="E21" s="6" t="s">
        <v>52</v>
      </c>
      <c r="F21" s="5" t="s">
        <v>51</v>
      </c>
      <c r="G21" s="6" t="s">
        <v>52</v>
      </c>
      <c r="H21" s="5" t="s">
        <v>51</v>
      </c>
      <c r="I21" s="6" t="s">
        <v>52</v>
      </c>
      <c r="J21" s="14" t="s">
        <v>60</v>
      </c>
      <c r="L21" s="14" t="s">
        <v>58</v>
      </c>
      <c r="M21" s="14" t="s">
        <v>59</v>
      </c>
    </row>
    <row r="22" spans="1:13" x14ac:dyDescent="0.25">
      <c r="A22" s="9" t="s">
        <v>63</v>
      </c>
      <c r="B22" s="10">
        <f>SUM(B6:B14)</f>
        <v>68</v>
      </c>
      <c r="C22" s="11">
        <f t="shared" ref="B22:I22" si="0">SUM(C6:C14)</f>
        <v>43</v>
      </c>
      <c r="D22" s="10">
        <f t="shared" si="0"/>
        <v>33</v>
      </c>
      <c r="E22" s="11">
        <f t="shared" si="0"/>
        <v>26</v>
      </c>
      <c r="F22" s="10">
        <f t="shared" si="0"/>
        <v>0</v>
      </c>
      <c r="G22" s="11">
        <f t="shared" si="0"/>
        <v>0</v>
      </c>
      <c r="H22" s="10">
        <f t="shared" si="0"/>
        <v>14</v>
      </c>
      <c r="I22" s="11">
        <f t="shared" si="0"/>
        <v>4</v>
      </c>
      <c r="J22" s="14">
        <f>SUM(B22:I22)</f>
        <v>188</v>
      </c>
      <c r="L22" s="14">
        <f>B22+D22+F22+H22</f>
        <v>115</v>
      </c>
      <c r="M22" s="14">
        <f>C22+E22+G22+I22</f>
        <v>73</v>
      </c>
    </row>
    <row r="23" spans="1:13" ht="15.75" thickBot="1" x14ac:dyDescent="0.3">
      <c r="A23" s="9" t="s">
        <v>64</v>
      </c>
      <c r="B23" s="15">
        <f t="shared" ref="B23:I23" si="1">B22*100/$J22</f>
        <v>36.170212765957444</v>
      </c>
      <c r="C23" s="16">
        <f t="shared" si="1"/>
        <v>22.872340425531913</v>
      </c>
      <c r="D23" s="15">
        <f t="shared" si="1"/>
        <v>17.553191489361701</v>
      </c>
      <c r="E23" s="16">
        <f t="shared" si="1"/>
        <v>13.829787234042554</v>
      </c>
      <c r="F23" s="15">
        <f t="shared" si="1"/>
        <v>0</v>
      </c>
      <c r="G23" s="16">
        <f t="shared" si="1"/>
        <v>0</v>
      </c>
      <c r="H23" s="15">
        <f t="shared" si="1"/>
        <v>7.4468085106382977</v>
      </c>
      <c r="I23" s="16">
        <f t="shared" si="1"/>
        <v>2.1276595744680851</v>
      </c>
      <c r="J23" s="17">
        <f>SUM(B23:I23)</f>
        <v>99.999999999999986</v>
      </c>
    </row>
  </sheetData>
  <mergeCells count="18">
    <mergeCell ref="B16:C16"/>
    <mergeCell ref="D16:E16"/>
    <mergeCell ref="F16:G16"/>
    <mergeCell ref="H16:I16"/>
    <mergeCell ref="D17:E17"/>
    <mergeCell ref="B3:C3"/>
    <mergeCell ref="D3:E3"/>
    <mergeCell ref="F3:G3"/>
    <mergeCell ref="H3:I3"/>
    <mergeCell ref="D4:E4"/>
    <mergeCell ref="F18:G18"/>
    <mergeCell ref="H18:I18"/>
    <mergeCell ref="B19:C19"/>
    <mergeCell ref="D19:E19"/>
    <mergeCell ref="F19:G19"/>
    <mergeCell ref="H19:I19"/>
    <mergeCell ref="B18:C18"/>
    <mergeCell ref="D18:E1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M19"/>
  <sheetViews>
    <sheetView showGridLines="0" workbookViewId="0">
      <selection activeCell="A2" sqref="A2"/>
    </sheetView>
  </sheetViews>
  <sheetFormatPr defaultRowHeight="15" x14ac:dyDescent="0.25"/>
  <cols>
    <col min="1" max="1" width="15.5703125" customWidth="1"/>
    <col min="2" max="9" width="9.140625" style="1"/>
  </cols>
  <sheetData>
    <row r="1" spans="1:10" x14ac:dyDescent="0.25">
      <c r="A1" s="20" t="s">
        <v>79</v>
      </c>
    </row>
    <row r="3" spans="1:10" x14ac:dyDescent="0.25">
      <c r="A3" t="s">
        <v>0</v>
      </c>
      <c r="B3" s="56" t="s">
        <v>53</v>
      </c>
      <c r="C3" s="56"/>
      <c r="D3" s="56" t="s">
        <v>55</v>
      </c>
      <c r="E3" s="56"/>
      <c r="F3" s="56" t="s">
        <v>56</v>
      </c>
      <c r="G3" s="56"/>
      <c r="H3" s="56" t="s">
        <v>57</v>
      </c>
      <c r="I3" s="56"/>
    </row>
    <row r="4" spans="1:10" x14ac:dyDescent="0.25">
      <c r="D4" s="56"/>
      <c r="E4" s="56"/>
    </row>
    <row r="5" spans="1:10" x14ac:dyDescent="0.25">
      <c r="B5" s="2" t="s">
        <v>51</v>
      </c>
      <c r="C5" s="2" t="s">
        <v>52</v>
      </c>
      <c r="D5" s="2" t="s">
        <v>51</v>
      </c>
      <c r="E5" s="2" t="s">
        <v>52</v>
      </c>
      <c r="F5" s="2" t="s">
        <v>51</v>
      </c>
      <c r="G5" s="2" t="s">
        <v>52</v>
      </c>
      <c r="H5" s="2" t="s">
        <v>51</v>
      </c>
      <c r="I5" s="2" t="s">
        <v>52</v>
      </c>
    </row>
    <row r="6" spans="1:10" x14ac:dyDescent="0.25">
      <c r="A6" s="22" t="s">
        <v>2</v>
      </c>
      <c r="B6" s="2">
        <v>12</v>
      </c>
      <c r="C6" s="2"/>
      <c r="D6" s="2">
        <v>6</v>
      </c>
      <c r="E6" s="2"/>
      <c r="F6" s="2"/>
      <c r="G6" s="2"/>
      <c r="H6" s="2">
        <v>4</v>
      </c>
      <c r="I6" s="2"/>
    </row>
    <row r="7" spans="1:10" x14ac:dyDescent="0.25">
      <c r="A7" s="22" t="s">
        <v>41</v>
      </c>
      <c r="B7" s="2">
        <v>10</v>
      </c>
      <c r="C7" s="2"/>
      <c r="D7" s="2">
        <v>6</v>
      </c>
      <c r="E7" s="2"/>
      <c r="F7" s="2"/>
      <c r="G7" s="2"/>
      <c r="H7" s="2">
        <v>4</v>
      </c>
      <c r="I7" s="2"/>
    </row>
    <row r="8" spans="1:10" x14ac:dyDescent="0.25">
      <c r="A8" s="22" t="s">
        <v>76</v>
      </c>
      <c r="B8" s="2">
        <v>12</v>
      </c>
      <c r="C8" s="2"/>
      <c r="D8" s="2">
        <v>11</v>
      </c>
      <c r="E8" s="2"/>
      <c r="F8" s="2"/>
      <c r="G8" s="2"/>
      <c r="H8" s="2"/>
      <c r="I8" s="2"/>
    </row>
    <row r="9" spans="1:10" x14ac:dyDescent="0.25">
      <c r="A9" s="21" t="s">
        <v>3</v>
      </c>
      <c r="B9" s="2"/>
      <c r="C9" s="2">
        <v>9</v>
      </c>
      <c r="D9" s="2"/>
      <c r="E9" s="2">
        <v>5</v>
      </c>
      <c r="F9" s="2"/>
      <c r="G9" s="2"/>
      <c r="H9" s="2">
        <v>5</v>
      </c>
      <c r="I9" s="2"/>
    </row>
    <row r="10" spans="1:10" x14ac:dyDescent="0.25">
      <c r="A10" s="21" t="s">
        <v>5</v>
      </c>
      <c r="B10" s="2"/>
      <c r="C10" s="2">
        <v>7</v>
      </c>
      <c r="D10" s="2"/>
      <c r="E10" s="2">
        <v>8</v>
      </c>
      <c r="F10" s="2"/>
      <c r="G10" s="2"/>
      <c r="H10" s="2">
        <v>1</v>
      </c>
      <c r="I10" s="2">
        <v>4</v>
      </c>
    </row>
    <row r="11" spans="1:10" ht="15.75" thickBot="1" x14ac:dyDescent="0.3"/>
    <row r="12" spans="1:10" x14ac:dyDescent="0.25">
      <c r="B12" s="50" t="s">
        <v>53</v>
      </c>
      <c r="C12" s="51"/>
      <c r="D12" s="50" t="s">
        <v>55</v>
      </c>
      <c r="E12" s="51"/>
      <c r="F12" s="50" t="s">
        <v>62</v>
      </c>
      <c r="G12" s="51"/>
      <c r="H12" s="50" t="s">
        <v>61</v>
      </c>
      <c r="I12" s="51"/>
    </row>
    <row r="13" spans="1:10" x14ac:dyDescent="0.25">
      <c r="B13" s="3"/>
      <c r="C13" s="4"/>
      <c r="D13" s="52"/>
      <c r="E13" s="53"/>
      <c r="F13" s="3"/>
      <c r="G13" s="4"/>
      <c r="H13" s="3"/>
      <c r="I13" s="4"/>
    </row>
    <row r="14" spans="1:10" x14ac:dyDescent="0.25">
      <c r="A14" s="9" t="s">
        <v>63</v>
      </c>
      <c r="B14" s="54">
        <f>B18+C18</f>
        <v>50</v>
      </c>
      <c r="C14" s="55"/>
      <c r="D14" s="54">
        <f>D18+E18</f>
        <v>36</v>
      </c>
      <c r="E14" s="55"/>
      <c r="F14" s="54">
        <f>F18+G18</f>
        <v>0</v>
      </c>
      <c r="G14" s="55"/>
      <c r="H14" s="54">
        <f>H18+I18</f>
        <v>18</v>
      </c>
      <c r="I14" s="55"/>
      <c r="J14" s="14">
        <f>SUM(B14:I14)</f>
        <v>104</v>
      </c>
    </row>
    <row r="15" spans="1:10" ht="15.75" thickBot="1" x14ac:dyDescent="0.3">
      <c r="A15" s="9" t="s">
        <v>64</v>
      </c>
      <c r="B15" s="48">
        <f>B14*100/$J18</f>
        <v>48.07692307692308</v>
      </c>
      <c r="C15" s="49"/>
      <c r="D15" s="48">
        <f>D14*100/$J18</f>
        <v>34.615384615384613</v>
      </c>
      <c r="E15" s="49"/>
      <c r="F15" s="48">
        <f>F14*100/$J18</f>
        <v>0</v>
      </c>
      <c r="G15" s="49"/>
      <c r="H15" s="48">
        <f>H14*100/$J18</f>
        <v>17.307692307692307</v>
      </c>
      <c r="I15" s="49"/>
      <c r="J15" s="17">
        <f>SUM(B15:I15)</f>
        <v>100</v>
      </c>
    </row>
    <row r="16" spans="1:10" x14ac:dyDescent="0.25">
      <c r="B16" s="12"/>
      <c r="C16" s="13"/>
      <c r="D16" s="12"/>
      <c r="E16" s="13"/>
      <c r="F16" s="12"/>
      <c r="G16" s="13"/>
      <c r="H16" s="12"/>
      <c r="I16" s="13"/>
    </row>
    <row r="17" spans="1:13" x14ac:dyDescent="0.25">
      <c r="B17" s="5" t="s">
        <v>51</v>
      </c>
      <c r="C17" s="6" t="s">
        <v>52</v>
      </c>
      <c r="D17" s="5" t="s">
        <v>51</v>
      </c>
      <c r="E17" s="6" t="s">
        <v>52</v>
      </c>
      <c r="F17" s="5" t="s">
        <v>51</v>
      </c>
      <c r="G17" s="6" t="s">
        <v>52</v>
      </c>
      <c r="H17" s="5" t="s">
        <v>51</v>
      </c>
      <c r="I17" s="6" t="s">
        <v>52</v>
      </c>
      <c r="J17" s="14" t="s">
        <v>60</v>
      </c>
      <c r="L17" s="14" t="s">
        <v>58</v>
      </c>
      <c r="M17" s="14" t="s">
        <v>59</v>
      </c>
    </row>
    <row r="18" spans="1:13" x14ac:dyDescent="0.25">
      <c r="A18" s="9" t="s">
        <v>63</v>
      </c>
      <c r="B18" s="10">
        <f t="shared" ref="B18:I18" si="0">SUM(B6:B10)</f>
        <v>34</v>
      </c>
      <c r="C18" s="11">
        <f t="shared" si="0"/>
        <v>16</v>
      </c>
      <c r="D18" s="10">
        <f t="shared" si="0"/>
        <v>23</v>
      </c>
      <c r="E18" s="11">
        <f t="shared" si="0"/>
        <v>13</v>
      </c>
      <c r="F18" s="10">
        <f t="shared" si="0"/>
        <v>0</v>
      </c>
      <c r="G18" s="11">
        <f t="shared" si="0"/>
        <v>0</v>
      </c>
      <c r="H18" s="10">
        <f t="shared" si="0"/>
        <v>14</v>
      </c>
      <c r="I18" s="11">
        <f t="shared" si="0"/>
        <v>4</v>
      </c>
      <c r="J18" s="14">
        <f>SUM(B18:I18)</f>
        <v>104</v>
      </c>
      <c r="L18" s="14">
        <f>B18+D18+F18+H18</f>
        <v>71</v>
      </c>
      <c r="M18" s="14">
        <f>C18+E18+G18+I18</f>
        <v>33</v>
      </c>
    </row>
    <row r="19" spans="1:13" ht="15.75" thickBot="1" x14ac:dyDescent="0.3">
      <c r="A19" s="9" t="s">
        <v>64</v>
      </c>
      <c r="B19" s="15">
        <f t="shared" ref="B19:I19" si="1">B18*100/$J18</f>
        <v>32.692307692307693</v>
      </c>
      <c r="C19" s="16">
        <f t="shared" si="1"/>
        <v>15.384615384615385</v>
      </c>
      <c r="D19" s="15">
        <f t="shared" si="1"/>
        <v>22.115384615384617</v>
      </c>
      <c r="E19" s="16">
        <f t="shared" si="1"/>
        <v>12.5</v>
      </c>
      <c r="F19" s="15">
        <f t="shared" si="1"/>
        <v>0</v>
      </c>
      <c r="G19" s="16">
        <f t="shared" si="1"/>
        <v>0</v>
      </c>
      <c r="H19" s="15">
        <f t="shared" si="1"/>
        <v>13.461538461538462</v>
      </c>
      <c r="I19" s="16">
        <f t="shared" si="1"/>
        <v>3.8461538461538463</v>
      </c>
      <c r="J19" s="17">
        <f>SUM(B19:I19)</f>
        <v>100</v>
      </c>
    </row>
  </sheetData>
  <mergeCells count="18">
    <mergeCell ref="B12:C12"/>
    <mergeCell ref="D12:E12"/>
    <mergeCell ref="F12:G12"/>
    <mergeCell ref="H12:I12"/>
    <mergeCell ref="D13:E13"/>
    <mergeCell ref="B3:C3"/>
    <mergeCell ref="D3:E3"/>
    <mergeCell ref="F3:G3"/>
    <mergeCell ref="H3:I3"/>
    <mergeCell ref="D4:E4"/>
    <mergeCell ref="F14:G14"/>
    <mergeCell ref="H14:I14"/>
    <mergeCell ref="B15:C15"/>
    <mergeCell ref="D15:E15"/>
    <mergeCell ref="F15:G15"/>
    <mergeCell ref="H15:I15"/>
    <mergeCell ref="B14:C14"/>
    <mergeCell ref="D14:E1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M18"/>
  <sheetViews>
    <sheetView showGridLines="0" showRowColHeaders="0" workbookViewId="0">
      <selection activeCell="B18" sqref="B18"/>
    </sheetView>
  </sheetViews>
  <sheetFormatPr defaultRowHeight="15" x14ac:dyDescent="0.25"/>
  <cols>
    <col min="1" max="1" width="15.5703125" customWidth="1"/>
    <col min="2" max="9" width="9.140625" style="1"/>
  </cols>
  <sheetData>
    <row r="1" spans="1:13" x14ac:dyDescent="0.25">
      <c r="A1" s="20" t="s">
        <v>80</v>
      </c>
    </row>
    <row r="3" spans="1:13" x14ac:dyDescent="0.25">
      <c r="A3" t="s">
        <v>0</v>
      </c>
      <c r="B3" s="56" t="s">
        <v>53</v>
      </c>
      <c r="C3" s="56"/>
      <c r="D3" s="56" t="s">
        <v>55</v>
      </c>
      <c r="E3" s="56"/>
      <c r="F3" s="56" t="s">
        <v>56</v>
      </c>
      <c r="G3" s="56"/>
      <c r="H3" s="56" t="s">
        <v>57</v>
      </c>
      <c r="I3" s="56"/>
    </row>
    <row r="4" spans="1:13" x14ac:dyDescent="0.25">
      <c r="D4" s="56"/>
      <c r="E4" s="56"/>
    </row>
    <row r="5" spans="1:13" x14ac:dyDescent="0.25">
      <c r="B5" s="1" t="s">
        <v>51</v>
      </c>
      <c r="C5" s="1" t="s">
        <v>52</v>
      </c>
      <c r="D5" s="1" t="s">
        <v>51</v>
      </c>
      <c r="E5" s="1" t="s">
        <v>52</v>
      </c>
      <c r="F5" s="1" t="s">
        <v>51</v>
      </c>
      <c r="G5" s="1" t="s">
        <v>52</v>
      </c>
      <c r="H5" s="1" t="s">
        <v>51</v>
      </c>
      <c r="I5" s="1" t="s">
        <v>52</v>
      </c>
    </row>
    <row r="6" spans="1:13" x14ac:dyDescent="0.25">
      <c r="A6" s="21" t="s">
        <v>1</v>
      </c>
      <c r="B6" s="2">
        <v>7</v>
      </c>
      <c r="C6" s="2">
        <v>7</v>
      </c>
      <c r="D6" s="2">
        <v>2</v>
      </c>
      <c r="E6" s="2">
        <v>4</v>
      </c>
      <c r="F6" s="2"/>
      <c r="G6" s="2"/>
      <c r="H6" s="2"/>
      <c r="I6" s="2"/>
    </row>
    <row r="7" spans="1:13" x14ac:dyDescent="0.25">
      <c r="A7" s="21" t="s">
        <v>4</v>
      </c>
      <c r="B7" s="2">
        <v>8</v>
      </c>
      <c r="C7" s="2">
        <v>10</v>
      </c>
      <c r="D7" s="2"/>
      <c r="E7" s="2"/>
      <c r="F7" s="2"/>
      <c r="G7" s="2"/>
      <c r="H7" s="2"/>
      <c r="I7" s="2"/>
    </row>
    <row r="8" spans="1:13" x14ac:dyDescent="0.25">
      <c r="A8" s="21" t="s">
        <v>6</v>
      </c>
      <c r="B8" s="2">
        <v>10</v>
      </c>
      <c r="C8" s="2">
        <v>4</v>
      </c>
      <c r="D8" s="2">
        <v>4</v>
      </c>
      <c r="E8" s="2">
        <v>5</v>
      </c>
      <c r="F8" s="2"/>
      <c r="G8" s="2"/>
      <c r="H8" s="2"/>
      <c r="I8" s="2"/>
    </row>
    <row r="9" spans="1:13" x14ac:dyDescent="0.25">
      <c r="A9" s="21" t="s">
        <v>7</v>
      </c>
      <c r="B9" s="2">
        <v>9</v>
      </c>
      <c r="C9" s="2">
        <v>6</v>
      </c>
      <c r="D9" s="2">
        <v>4</v>
      </c>
      <c r="E9" s="2">
        <v>4</v>
      </c>
      <c r="F9" s="2"/>
      <c r="G9" s="2"/>
      <c r="H9" s="2"/>
      <c r="I9" s="2"/>
    </row>
    <row r="10" spans="1:13" ht="15.75" thickBot="1" x14ac:dyDescent="0.3"/>
    <row r="11" spans="1:13" x14ac:dyDescent="0.25">
      <c r="B11" s="50" t="s">
        <v>53</v>
      </c>
      <c r="C11" s="51"/>
      <c r="D11" s="50" t="s">
        <v>55</v>
      </c>
      <c r="E11" s="51"/>
      <c r="F11" s="50" t="s">
        <v>62</v>
      </c>
      <c r="G11" s="51"/>
      <c r="H11" s="50" t="s">
        <v>61</v>
      </c>
      <c r="I11" s="51"/>
    </row>
    <row r="12" spans="1:13" x14ac:dyDescent="0.25">
      <c r="B12" s="3"/>
      <c r="C12" s="4"/>
      <c r="D12" s="52"/>
      <c r="E12" s="53"/>
      <c r="F12" s="3"/>
      <c r="G12" s="4"/>
      <c r="H12" s="3"/>
      <c r="I12" s="4"/>
    </row>
    <row r="13" spans="1:13" x14ac:dyDescent="0.25">
      <c r="A13" s="9" t="s">
        <v>63</v>
      </c>
      <c r="B13" s="54">
        <f>B17+C17</f>
        <v>61</v>
      </c>
      <c r="C13" s="55"/>
      <c r="D13" s="54">
        <f>D17+E17</f>
        <v>23</v>
      </c>
      <c r="E13" s="55"/>
      <c r="F13" s="54">
        <f>F17+G17</f>
        <v>0</v>
      </c>
      <c r="G13" s="55"/>
      <c r="H13" s="54">
        <f>H17+I17</f>
        <v>0</v>
      </c>
      <c r="I13" s="55"/>
      <c r="J13" s="14">
        <f>SUM(B13:I13)</f>
        <v>84</v>
      </c>
    </row>
    <row r="14" spans="1:13" ht="15.75" thickBot="1" x14ac:dyDescent="0.3">
      <c r="A14" s="9" t="s">
        <v>64</v>
      </c>
      <c r="B14" s="48">
        <f>B13*100/$J17</f>
        <v>72.61904761904762</v>
      </c>
      <c r="C14" s="49"/>
      <c r="D14" s="48">
        <f>D13*100/$J17</f>
        <v>27.38095238095238</v>
      </c>
      <c r="E14" s="49"/>
      <c r="F14" s="48">
        <f>F13*100/$J17</f>
        <v>0</v>
      </c>
      <c r="G14" s="49"/>
      <c r="H14" s="48">
        <f>H13*100/$J17</f>
        <v>0</v>
      </c>
      <c r="I14" s="49"/>
      <c r="J14" s="17">
        <f>SUM(B14:I14)</f>
        <v>100</v>
      </c>
    </row>
    <row r="15" spans="1:13" x14ac:dyDescent="0.25">
      <c r="B15" s="12"/>
      <c r="C15" s="13"/>
      <c r="D15" s="12"/>
      <c r="E15" s="13"/>
      <c r="F15" s="12"/>
      <c r="G15" s="13"/>
      <c r="H15" s="12"/>
      <c r="I15" s="13"/>
    </row>
    <row r="16" spans="1:13" x14ac:dyDescent="0.25">
      <c r="B16" s="5" t="s">
        <v>51</v>
      </c>
      <c r="C16" s="6" t="s">
        <v>52</v>
      </c>
      <c r="D16" s="5" t="s">
        <v>51</v>
      </c>
      <c r="E16" s="6" t="s">
        <v>52</v>
      </c>
      <c r="F16" s="5" t="s">
        <v>51</v>
      </c>
      <c r="G16" s="6" t="s">
        <v>52</v>
      </c>
      <c r="H16" s="5" t="s">
        <v>51</v>
      </c>
      <c r="I16" s="6" t="s">
        <v>52</v>
      </c>
      <c r="J16" s="14" t="s">
        <v>60</v>
      </c>
      <c r="L16" s="14" t="s">
        <v>58</v>
      </c>
      <c r="M16" s="14" t="s">
        <v>59</v>
      </c>
    </row>
    <row r="17" spans="1:13" x14ac:dyDescent="0.25">
      <c r="A17" s="9" t="s">
        <v>63</v>
      </c>
      <c r="B17" s="10">
        <f>SUM(B6:B9)</f>
        <v>34</v>
      </c>
      <c r="C17" s="11">
        <f t="shared" ref="B17:I17" si="0">SUM(C6:C9)</f>
        <v>27</v>
      </c>
      <c r="D17" s="10">
        <f t="shared" si="0"/>
        <v>10</v>
      </c>
      <c r="E17" s="11">
        <f t="shared" si="0"/>
        <v>13</v>
      </c>
      <c r="F17" s="10">
        <f t="shared" si="0"/>
        <v>0</v>
      </c>
      <c r="G17" s="11">
        <f t="shared" si="0"/>
        <v>0</v>
      </c>
      <c r="H17" s="10">
        <f t="shared" si="0"/>
        <v>0</v>
      </c>
      <c r="I17" s="11">
        <f t="shared" si="0"/>
        <v>0</v>
      </c>
      <c r="J17" s="14">
        <f>SUM(B17:I17)</f>
        <v>84</v>
      </c>
      <c r="L17" s="14">
        <f>B17+D17+F17+H17</f>
        <v>44</v>
      </c>
      <c r="M17" s="14">
        <f>C17+E17+G17+I17</f>
        <v>40</v>
      </c>
    </row>
    <row r="18" spans="1:13" ht="15.75" thickBot="1" x14ac:dyDescent="0.3">
      <c r="A18" s="9" t="s">
        <v>64</v>
      </c>
      <c r="B18" s="15">
        <f t="shared" ref="B18:I18" si="1">B17*100/$J17</f>
        <v>40.476190476190474</v>
      </c>
      <c r="C18" s="16">
        <f t="shared" si="1"/>
        <v>32.142857142857146</v>
      </c>
      <c r="D18" s="15">
        <f t="shared" si="1"/>
        <v>11.904761904761905</v>
      </c>
      <c r="E18" s="16">
        <f t="shared" si="1"/>
        <v>15.476190476190476</v>
      </c>
      <c r="F18" s="15">
        <f t="shared" si="1"/>
        <v>0</v>
      </c>
      <c r="G18" s="16">
        <f t="shared" si="1"/>
        <v>0</v>
      </c>
      <c r="H18" s="15">
        <f t="shared" si="1"/>
        <v>0</v>
      </c>
      <c r="I18" s="16">
        <f t="shared" si="1"/>
        <v>0</v>
      </c>
      <c r="J18" s="17">
        <f>SUM(B18:I18)</f>
        <v>100</v>
      </c>
    </row>
  </sheetData>
  <mergeCells count="18">
    <mergeCell ref="B11:C11"/>
    <mergeCell ref="D11:E11"/>
    <mergeCell ref="F11:G11"/>
    <mergeCell ref="H11:I11"/>
    <mergeCell ref="D12:E12"/>
    <mergeCell ref="B3:C3"/>
    <mergeCell ref="D3:E3"/>
    <mergeCell ref="F3:G3"/>
    <mergeCell ref="H3:I3"/>
    <mergeCell ref="D4:E4"/>
    <mergeCell ref="F13:G13"/>
    <mergeCell ref="H13:I13"/>
    <mergeCell ref="B14:C14"/>
    <mergeCell ref="D14:E14"/>
    <mergeCell ref="F14:G14"/>
    <mergeCell ref="H14:I14"/>
    <mergeCell ref="B13:C13"/>
    <mergeCell ref="D13:E1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M24"/>
  <sheetViews>
    <sheetView showGridLines="0" workbookViewId="0">
      <selection activeCell="I28" sqref="I28"/>
    </sheetView>
  </sheetViews>
  <sheetFormatPr defaultRowHeight="15" x14ac:dyDescent="0.25"/>
  <cols>
    <col min="1" max="1" width="15.5703125" customWidth="1"/>
    <col min="2" max="9" width="9.140625" style="1"/>
  </cols>
  <sheetData>
    <row r="1" spans="1:9" x14ac:dyDescent="0.25">
      <c r="A1" s="20" t="s">
        <v>81</v>
      </c>
    </row>
    <row r="3" spans="1:9" x14ac:dyDescent="0.25">
      <c r="A3" t="s">
        <v>0</v>
      </c>
      <c r="B3" s="56" t="s">
        <v>53</v>
      </c>
      <c r="C3" s="56"/>
      <c r="D3" s="56" t="s">
        <v>54</v>
      </c>
      <c r="E3" s="56"/>
      <c r="F3" s="56" t="s">
        <v>56</v>
      </c>
      <c r="G3" s="56"/>
      <c r="H3" s="56" t="s">
        <v>57</v>
      </c>
      <c r="I3" s="56"/>
    </row>
    <row r="5" spans="1:9" x14ac:dyDescent="0.25">
      <c r="B5" s="2" t="s">
        <v>51</v>
      </c>
      <c r="C5" s="2" t="s">
        <v>52</v>
      </c>
      <c r="D5" s="2" t="s">
        <v>51</v>
      </c>
      <c r="E5" s="2" t="s">
        <v>52</v>
      </c>
      <c r="F5" s="2" t="s">
        <v>51</v>
      </c>
      <c r="G5" s="2" t="s">
        <v>52</v>
      </c>
      <c r="H5" s="2" t="s">
        <v>51</v>
      </c>
      <c r="I5" s="2" t="s">
        <v>52</v>
      </c>
    </row>
    <row r="6" spans="1:9" x14ac:dyDescent="0.25">
      <c r="A6" s="22" t="s">
        <v>8</v>
      </c>
      <c r="B6" s="2">
        <f>'TOTALE SECONDE IPSEOA'!B6</f>
        <v>9</v>
      </c>
      <c r="C6" s="2">
        <f>'TOTALE SECONDE IPSEOA'!C6</f>
        <v>7</v>
      </c>
      <c r="D6" s="2">
        <f>'TOTALE SECONDE IPSEOA'!D6</f>
        <v>0</v>
      </c>
      <c r="E6" s="2">
        <f>'TOTALE SECONDE IPSEOA'!E6</f>
        <v>0</v>
      </c>
      <c r="F6" s="2">
        <f>'TOTALE SECONDE IPSEOA'!F6</f>
        <v>1</v>
      </c>
      <c r="G6" s="2">
        <f>'TOTALE SECONDE IPSEOA'!G6</f>
        <v>0</v>
      </c>
      <c r="H6" s="2">
        <f>'TOTALE SECONDE IPSEOA'!H6</f>
        <v>7</v>
      </c>
      <c r="I6" s="2">
        <f>'TOTALE SECONDE IPSEOA'!I6</f>
        <v>4</v>
      </c>
    </row>
    <row r="7" spans="1:9" x14ac:dyDescent="0.25">
      <c r="A7" s="21" t="s">
        <v>11</v>
      </c>
      <c r="B7" s="2">
        <f>'TOTALE SECONDE IPSEOA'!B7</f>
        <v>9</v>
      </c>
      <c r="C7" s="2">
        <f>'TOTALE SECONDE IPSEOA'!C7</f>
        <v>6</v>
      </c>
      <c r="D7" s="2">
        <f>'TOTALE SECONDE IPSEOA'!D7</f>
        <v>0</v>
      </c>
      <c r="E7" s="2">
        <f>'TOTALE SECONDE IPSEOA'!E7</f>
        <v>0</v>
      </c>
      <c r="F7" s="2">
        <f>'TOTALE SECONDE IPSEOA'!F7</f>
        <v>1</v>
      </c>
      <c r="G7" s="2">
        <f>'TOTALE SECONDE IPSEOA'!G7</f>
        <v>3</v>
      </c>
      <c r="H7" s="2">
        <f>'TOTALE SECONDE IPSEOA'!H7</f>
        <v>4</v>
      </c>
      <c r="I7" s="2">
        <f>'TOTALE SECONDE IPSEOA'!I7</f>
        <v>1</v>
      </c>
    </row>
    <row r="8" spans="1:9" x14ac:dyDescent="0.25">
      <c r="A8" s="21" t="s">
        <v>13</v>
      </c>
      <c r="B8" s="2">
        <f>'TOTALE SECONDE IPSEOA'!B8</f>
        <v>9</v>
      </c>
      <c r="C8" s="2">
        <f>'TOTALE SECONDE IPSEOA'!C8</f>
        <v>5</v>
      </c>
      <c r="D8" s="2">
        <f>'TOTALE SECONDE IPSEOA'!D8</f>
        <v>0</v>
      </c>
      <c r="E8" s="2">
        <f>'TOTALE SECONDE IPSEOA'!E8</f>
        <v>0</v>
      </c>
      <c r="F8" s="2">
        <f>'TOTALE SECONDE IPSEOA'!F8</f>
        <v>0</v>
      </c>
      <c r="G8" s="2">
        <f>'TOTALE SECONDE IPSEOA'!G8</f>
        <v>0</v>
      </c>
      <c r="H8" s="2">
        <f>'TOTALE SECONDE IPSEOA'!H8</f>
        <v>3</v>
      </c>
      <c r="I8" s="2">
        <f>'TOTALE SECONDE IPSEOA'!I8</f>
        <v>2</v>
      </c>
    </row>
    <row r="9" spans="1:9" x14ac:dyDescent="0.25">
      <c r="A9" s="21" t="s">
        <v>14</v>
      </c>
      <c r="B9" s="2">
        <f>'TOTALE SECONDE IPSEOA'!B9</f>
        <v>8</v>
      </c>
      <c r="C9" s="2">
        <f>'TOTALE SECONDE IPSEOA'!C9</f>
        <v>9</v>
      </c>
      <c r="D9" s="2">
        <f>'TOTALE SECONDE IPSEOA'!D9</f>
        <v>0</v>
      </c>
      <c r="E9" s="2">
        <f>'TOTALE SECONDE IPSEOA'!E9</f>
        <v>0</v>
      </c>
      <c r="F9" s="2">
        <f>'TOTALE SECONDE IPSEOA'!F9</f>
        <v>1</v>
      </c>
      <c r="G9" s="2">
        <f>'TOTALE SECONDE IPSEOA'!G9</f>
        <v>1</v>
      </c>
      <c r="H9" s="2">
        <f>'TOTALE SECONDE IPSEOA'!H9</f>
        <v>5</v>
      </c>
      <c r="I9" s="2">
        <f>'TOTALE SECONDE IPSEOA'!I9</f>
        <v>1</v>
      </c>
    </row>
    <row r="10" spans="1:9" x14ac:dyDescent="0.25">
      <c r="A10" s="21" t="s">
        <v>15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1" t="s">
        <v>16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1" t="s">
        <v>9</v>
      </c>
      <c r="B12" s="2">
        <f>'TOTALE SECONDE IPSIA'!B6</f>
        <v>15</v>
      </c>
      <c r="C12" s="2">
        <f>'TOTALE SECONDE IPSIA'!C6</f>
        <v>1</v>
      </c>
      <c r="D12" s="2">
        <f>'TOTALE SECONDE IPSIA'!D6</f>
        <v>5</v>
      </c>
      <c r="E12" s="2">
        <f>'TOTALE SECONDE IPSIA'!E6</f>
        <v>0</v>
      </c>
      <c r="F12" s="2">
        <f>'TOTALE SECONDE IPSIA'!F6</f>
        <v>0</v>
      </c>
      <c r="G12" s="2">
        <f>'TOTALE SECONDE IPSIA'!G6</f>
        <v>0</v>
      </c>
      <c r="H12" s="2">
        <f>'TOTALE SECONDE IPSIA'!H6</f>
        <v>5</v>
      </c>
      <c r="I12" s="2">
        <f>'TOTALE SECONDE IPSIA'!I6</f>
        <v>0</v>
      </c>
    </row>
    <row r="13" spans="1:9" x14ac:dyDescent="0.25">
      <c r="A13" s="21" t="s">
        <v>12</v>
      </c>
      <c r="B13" s="2">
        <f>'TOTALE SECONDE IPSIA'!B7</f>
        <v>10</v>
      </c>
      <c r="C13" s="2">
        <f>'TOTALE SECONDE IPSIA'!C7</f>
        <v>0</v>
      </c>
      <c r="D13" s="2">
        <f>'TOTALE SECONDE IPSIA'!D7</f>
        <v>0</v>
      </c>
      <c r="E13" s="2">
        <f>'TOTALE SECONDE IPSIA'!E7</f>
        <v>0</v>
      </c>
      <c r="F13" s="2">
        <f>'TOTALE SECONDE IPSIA'!F7</f>
        <v>8</v>
      </c>
      <c r="G13" s="2">
        <f>'TOTALE SECONDE IPSIA'!G7</f>
        <v>0</v>
      </c>
      <c r="H13" s="2">
        <f>'TOTALE SECONDE IPSIA'!H7</f>
        <v>7</v>
      </c>
      <c r="I13" s="2">
        <f>'TOTALE SECONDE IPSIA'!I7</f>
        <v>0</v>
      </c>
    </row>
    <row r="14" spans="1:9" x14ac:dyDescent="0.25">
      <c r="A14" s="21" t="s">
        <v>10</v>
      </c>
      <c r="B14" s="2">
        <f>'TOTALE SECONDE IPSIA'!B8</f>
        <v>0</v>
      </c>
      <c r="C14" s="2">
        <f>'TOTALE SECONDE IPSIA'!C8</f>
        <v>6</v>
      </c>
      <c r="D14" s="2">
        <f>'TOTALE SECONDE IPSIA'!D8</f>
        <v>0</v>
      </c>
      <c r="E14" s="2">
        <f>'TOTALE SECONDE IPSIA'!E8</f>
        <v>3</v>
      </c>
      <c r="F14" s="2">
        <f>'TOTALE SECONDE IPSIA'!F8</f>
        <v>0</v>
      </c>
      <c r="G14" s="2">
        <f>'TOTALE SECONDE IPSIA'!G8</f>
        <v>1</v>
      </c>
      <c r="H14" s="2">
        <f>'TOTALE SECONDE IPSIA'!H8</f>
        <v>0</v>
      </c>
      <c r="I14" s="2">
        <f>'TOTALE SECONDE IPSIA'!I8</f>
        <v>4</v>
      </c>
    </row>
    <row r="15" spans="1:9" x14ac:dyDescent="0.25">
      <c r="A15" s="21" t="s">
        <v>77</v>
      </c>
      <c r="B15" s="2">
        <f>'TOTALE SECONDE IPSIA'!B9</f>
        <v>1</v>
      </c>
      <c r="C15" s="2">
        <f>'TOTALE SECONDE IPSIA'!C9</f>
        <v>9</v>
      </c>
      <c r="D15" s="2">
        <f>'TOTALE SECONDE IPSIA'!D9</f>
        <v>0</v>
      </c>
      <c r="E15" s="2">
        <f>'TOTALE SECONDE IPSIA'!E9</f>
        <v>5</v>
      </c>
      <c r="F15" s="2">
        <f>'TOTALE SECONDE IPSIA'!F9</f>
        <v>0</v>
      </c>
      <c r="G15" s="2">
        <f>'TOTALE SECONDE IPSIA'!G9</f>
        <v>0</v>
      </c>
      <c r="H15" s="2">
        <f>'TOTALE SECONDE IPSIA'!H9</f>
        <v>0</v>
      </c>
      <c r="I15" s="2">
        <f>'TOTALE SECONDE IPSIA'!I9</f>
        <v>0</v>
      </c>
    </row>
    <row r="16" spans="1:9" ht="15.75" thickBot="1" x14ac:dyDescent="0.3"/>
    <row r="17" spans="1:13" x14ac:dyDescent="0.25">
      <c r="B17" s="50" t="s">
        <v>53</v>
      </c>
      <c r="C17" s="51"/>
      <c r="D17" s="50" t="s">
        <v>54</v>
      </c>
      <c r="E17" s="51"/>
      <c r="F17" s="50" t="s">
        <v>62</v>
      </c>
      <c r="G17" s="51"/>
      <c r="H17" s="50" t="s">
        <v>61</v>
      </c>
      <c r="I17" s="51"/>
    </row>
    <row r="18" spans="1:13" x14ac:dyDescent="0.25">
      <c r="B18" s="3"/>
      <c r="C18" s="4"/>
      <c r="D18" s="3"/>
      <c r="E18" s="4"/>
      <c r="F18" s="3"/>
      <c r="G18" s="4"/>
      <c r="H18" s="3"/>
      <c r="I18" s="4"/>
    </row>
    <row r="19" spans="1:13" x14ac:dyDescent="0.25">
      <c r="A19" s="9" t="s">
        <v>63</v>
      </c>
      <c r="B19" s="54">
        <f>B23+C23</f>
        <v>104</v>
      </c>
      <c r="C19" s="55"/>
      <c r="D19" s="54">
        <f>D23+E23</f>
        <v>13</v>
      </c>
      <c r="E19" s="55"/>
      <c r="F19" s="54">
        <f>F23+G23</f>
        <v>16</v>
      </c>
      <c r="G19" s="55"/>
      <c r="H19" s="54">
        <f>H23+I23</f>
        <v>43</v>
      </c>
      <c r="I19" s="55"/>
      <c r="J19" s="14">
        <f>SUM(B19:I19)</f>
        <v>176</v>
      </c>
    </row>
    <row r="20" spans="1:13" ht="15.75" thickBot="1" x14ac:dyDescent="0.3">
      <c r="A20" s="9" t="s">
        <v>64</v>
      </c>
      <c r="B20" s="48">
        <f>B19*100/$J23</f>
        <v>59.090909090909093</v>
      </c>
      <c r="C20" s="49"/>
      <c r="D20" s="48">
        <f>D19*100/$J23</f>
        <v>7.3863636363636367</v>
      </c>
      <c r="E20" s="49"/>
      <c r="F20" s="48">
        <f>F19*100/$J23</f>
        <v>9.0909090909090917</v>
      </c>
      <c r="G20" s="49"/>
      <c r="H20" s="48">
        <f>H19*100/$J23</f>
        <v>24.431818181818183</v>
      </c>
      <c r="I20" s="49"/>
      <c r="J20" s="17">
        <f>SUM(B20:I20)</f>
        <v>100.00000000000001</v>
      </c>
    </row>
    <row r="21" spans="1:13" x14ac:dyDescent="0.25">
      <c r="B21" s="12"/>
      <c r="C21" s="13"/>
      <c r="D21" s="12"/>
      <c r="E21" s="13"/>
      <c r="F21" s="12"/>
      <c r="G21" s="13"/>
      <c r="H21" s="12"/>
      <c r="I21" s="13"/>
    </row>
    <row r="22" spans="1:13" x14ac:dyDescent="0.25">
      <c r="B22" s="5" t="s">
        <v>51</v>
      </c>
      <c r="C22" s="6" t="s">
        <v>52</v>
      </c>
      <c r="D22" s="5" t="s">
        <v>51</v>
      </c>
      <c r="E22" s="6" t="s">
        <v>52</v>
      </c>
      <c r="F22" s="5" t="s">
        <v>51</v>
      </c>
      <c r="G22" s="6" t="s">
        <v>52</v>
      </c>
      <c r="H22" s="5" t="s">
        <v>51</v>
      </c>
      <c r="I22" s="6" t="s">
        <v>52</v>
      </c>
      <c r="J22" s="14" t="s">
        <v>60</v>
      </c>
      <c r="L22" s="14" t="s">
        <v>58</v>
      </c>
      <c r="M22" s="14" t="s">
        <v>59</v>
      </c>
    </row>
    <row r="23" spans="1:13" x14ac:dyDescent="0.25">
      <c r="A23" s="9" t="s">
        <v>63</v>
      </c>
      <c r="B23" s="10">
        <f>SUM(B6:B15)</f>
        <v>61</v>
      </c>
      <c r="C23" s="11">
        <f>SUM(C6:C15)</f>
        <v>43</v>
      </c>
      <c r="D23" s="10">
        <f>SUM(D6:D15)</f>
        <v>5</v>
      </c>
      <c r="E23" s="11">
        <f>SUM(E6:E15)</f>
        <v>8</v>
      </c>
      <c r="F23" s="10">
        <f>SUM(F6:F15)</f>
        <v>11</v>
      </c>
      <c r="G23" s="11">
        <f>SUM(G6:G15)</f>
        <v>5</v>
      </c>
      <c r="H23" s="10">
        <f>SUM(H6:H15)</f>
        <v>31</v>
      </c>
      <c r="I23" s="11">
        <f>SUM(I6:I15)</f>
        <v>12</v>
      </c>
      <c r="J23" s="14">
        <f>SUM(B23:I23)</f>
        <v>176</v>
      </c>
      <c r="L23" s="14">
        <f>B23+D23+F23+H23</f>
        <v>108</v>
      </c>
      <c r="M23" s="14">
        <f>C23+E23+G23+I23</f>
        <v>68</v>
      </c>
    </row>
    <row r="24" spans="1:13" ht="15.75" thickBot="1" x14ac:dyDescent="0.3">
      <c r="A24" s="9" t="s">
        <v>64</v>
      </c>
      <c r="B24" s="15">
        <f t="shared" ref="B24:I24" si="0">B23*100/$J23</f>
        <v>34.659090909090907</v>
      </c>
      <c r="C24" s="16">
        <f t="shared" si="0"/>
        <v>24.431818181818183</v>
      </c>
      <c r="D24" s="15">
        <f t="shared" si="0"/>
        <v>2.8409090909090908</v>
      </c>
      <c r="E24" s="16">
        <f t="shared" si="0"/>
        <v>4.5454545454545459</v>
      </c>
      <c r="F24" s="15">
        <f t="shared" si="0"/>
        <v>6.25</v>
      </c>
      <c r="G24" s="16">
        <f t="shared" si="0"/>
        <v>2.8409090909090908</v>
      </c>
      <c r="H24" s="15">
        <f t="shared" si="0"/>
        <v>17.613636363636363</v>
      </c>
      <c r="I24" s="16">
        <f t="shared" si="0"/>
        <v>6.8181818181818183</v>
      </c>
      <c r="J24" s="17">
        <f>SUM(B24:I24)</f>
        <v>100</v>
      </c>
    </row>
  </sheetData>
  <mergeCells count="16">
    <mergeCell ref="B20:C20"/>
    <mergeCell ref="D20:E20"/>
    <mergeCell ref="F20:G20"/>
    <mergeCell ref="H20:I20"/>
    <mergeCell ref="B3:C3"/>
    <mergeCell ref="F3:G3"/>
    <mergeCell ref="H3:I3"/>
    <mergeCell ref="D3:E3"/>
    <mergeCell ref="B17:C17"/>
    <mergeCell ref="F17:G17"/>
    <mergeCell ref="H17:I17"/>
    <mergeCell ref="D17:E17"/>
    <mergeCell ref="B19:C19"/>
    <mergeCell ref="D19:E19"/>
    <mergeCell ref="F19:G19"/>
    <mergeCell ref="H19:I1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M18"/>
  <sheetViews>
    <sheetView showGridLines="0" workbookViewId="0">
      <selection activeCell="I18" sqref="I18"/>
    </sheetView>
  </sheetViews>
  <sheetFormatPr defaultRowHeight="15" x14ac:dyDescent="0.25"/>
  <cols>
    <col min="1" max="1" width="15.5703125" customWidth="1"/>
    <col min="2" max="9" width="9.140625" style="1"/>
  </cols>
  <sheetData>
    <row r="1" spans="1:13" x14ac:dyDescent="0.25">
      <c r="A1" s="20" t="s">
        <v>82</v>
      </c>
    </row>
    <row r="3" spans="1:13" x14ac:dyDescent="0.25">
      <c r="A3" t="s">
        <v>0</v>
      </c>
      <c r="B3" s="56" t="s">
        <v>53</v>
      </c>
      <c r="C3" s="56"/>
      <c r="D3" s="56" t="s">
        <v>54</v>
      </c>
      <c r="E3" s="56"/>
      <c r="F3" s="56" t="s">
        <v>56</v>
      </c>
      <c r="G3" s="56"/>
      <c r="H3" s="56" t="s">
        <v>57</v>
      </c>
      <c r="I3" s="56"/>
    </row>
    <row r="5" spans="1:13" x14ac:dyDescent="0.25">
      <c r="B5" s="2" t="s">
        <v>51</v>
      </c>
      <c r="C5" s="2" t="s">
        <v>52</v>
      </c>
      <c r="D5" s="2" t="s">
        <v>51</v>
      </c>
      <c r="E5" s="2" t="s">
        <v>52</v>
      </c>
      <c r="F5" s="2" t="s">
        <v>51</v>
      </c>
      <c r="G5" s="2" t="s">
        <v>52</v>
      </c>
      <c r="H5" s="2" t="s">
        <v>51</v>
      </c>
      <c r="I5" s="2" t="s">
        <v>52</v>
      </c>
    </row>
    <row r="6" spans="1:13" x14ac:dyDescent="0.25">
      <c r="A6" s="22" t="s">
        <v>9</v>
      </c>
      <c r="B6" s="2">
        <v>15</v>
      </c>
      <c r="C6" s="2">
        <v>1</v>
      </c>
      <c r="D6" s="2">
        <v>5</v>
      </c>
      <c r="E6" s="2"/>
      <c r="F6" s="2"/>
      <c r="G6" s="2"/>
      <c r="H6" s="2">
        <v>5</v>
      </c>
      <c r="I6" s="2"/>
    </row>
    <row r="7" spans="1:13" x14ac:dyDescent="0.25">
      <c r="A7" s="21" t="s">
        <v>12</v>
      </c>
      <c r="B7" s="2">
        <v>10</v>
      </c>
      <c r="C7" s="2"/>
      <c r="D7" s="2"/>
      <c r="E7" s="2"/>
      <c r="F7" s="2">
        <v>8</v>
      </c>
      <c r="G7" s="2"/>
      <c r="H7" s="2">
        <v>7</v>
      </c>
      <c r="I7" s="2"/>
    </row>
    <row r="8" spans="1:13" x14ac:dyDescent="0.25">
      <c r="A8" s="21" t="s">
        <v>10</v>
      </c>
      <c r="B8" s="2"/>
      <c r="C8" s="2">
        <v>6</v>
      </c>
      <c r="D8" s="2"/>
      <c r="E8" s="2">
        <v>3</v>
      </c>
      <c r="F8" s="2"/>
      <c r="G8" s="2">
        <v>1</v>
      </c>
      <c r="H8" s="2"/>
      <c r="I8" s="2">
        <v>4</v>
      </c>
    </row>
    <row r="9" spans="1:13" x14ac:dyDescent="0.25">
      <c r="A9" s="21" t="s">
        <v>77</v>
      </c>
      <c r="B9" s="2">
        <v>1</v>
      </c>
      <c r="C9" s="2">
        <v>9</v>
      </c>
      <c r="D9" s="2"/>
      <c r="E9" s="2">
        <v>5</v>
      </c>
      <c r="F9" s="2"/>
      <c r="G9" s="2"/>
      <c r="H9" s="2"/>
      <c r="I9" s="2"/>
    </row>
    <row r="10" spans="1:13" ht="15.75" thickBot="1" x14ac:dyDescent="0.3"/>
    <row r="11" spans="1:13" x14ac:dyDescent="0.25">
      <c r="B11" s="50" t="s">
        <v>53</v>
      </c>
      <c r="C11" s="51"/>
      <c r="D11" s="50" t="s">
        <v>54</v>
      </c>
      <c r="E11" s="51"/>
      <c r="F11" s="50" t="s">
        <v>62</v>
      </c>
      <c r="G11" s="51"/>
      <c r="H11" s="50" t="s">
        <v>61</v>
      </c>
      <c r="I11" s="51"/>
    </row>
    <row r="12" spans="1:13" x14ac:dyDescent="0.25">
      <c r="B12" s="3"/>
      <c r="C12" s="4"/>
      <c r="D12" s="3"/>
      <c r="E12" s="4"/>
      <c r="F12" s="3"/>
      <c r="G12" s="4"/>
      <c r="H12" s="3"/>
      <c r="I12" s="4"/>
    </row>
    <row r="13" spans="1:13" x14ac:dyDescent="0.25">
      <c r="A13" s="9" t="s">
        <v>63</v>
      </c>
      <c r="B13" s="54">
        <f>B17+C17</f>
        <v>42</v>
      </c>
      <c r="C13" s="55"/>
      <c r="D13" s="54">
        <f>D17+E17</f>
        <v>13</v>
      </c>
      <c r="E13" s="55"/>
      <c r="F13" s="54">
        <f>F17+G17</f>
        <v>9</v>
      </c>
      <c r="G13" s="55"/>
      <c r="H13" s="54">
        <f>H17+I17</f>
        <v>16</v>
      </c>
      <c r="I13" s="55"/>
      <c r="J13" s="14">
        <f>SUM(B13:I13)</f>
        <v>80</v>
      </c>
    </row>
    <row r="14" spans="1:13" ht="15.75" thickBot="1" x14ac:dyDescent="0.3">
      <c r="A14" s="9" t="s">
        <v>64</v>
      </c>
      <c r="B14" s="48">
        <f>B13*100/$J17</f>
        <v>52.5</v>
      </c>
      <c r="C14" s="49"/>
      <c r="D14" s="48">
        <f>D13*100/$J17</f>
        <v>16.25</v>
      </c>
      <c r="E14" s="49"/>
      <c r="F14" s="48">
        <f>F13*100/$J17</f>
        <v>11.25</v>
      </c>
      <c r="G14" s="49"/>
      <c r="H14" s="48">
        <f>H13*100/$J17</f>
        <v>20</v>
      </c>
      <c r="I14" s="49"/>
      <c r="J14" s="17">
        <f>SUM(B14:I14)</f>
        <v>100</v>
      </c>
    </row>
    <row r="15" spans="1:13" x14ac:dyDescent="0.25">
      <c r="B15" s="12"/>
      <c r="C15" s="13"/>
      <c r="D15" s="12"/>
      <c r="E15" s="13"/>
      <c r="F15" s="12"/>
      <c r="G15" s="13"/>
      <c r="H15" s="12"/>
      <c r="I15" s="13"/>
    </row>
    <row r="16" spans="1:13" x14ac:dyDescent="0.25">
      <c r="B16" s="5" t="s">
        <v>51</v>
      </c>
      <c r="C16" s="6" t="s">
        <v>52</v>
      </c>
      <c r="D16" s="5" t="s">
        <v>51</v>
      </c>
      <c r="E16" s="6" t="s">
        <v>52</v>
      </c>
      <c r="F16" s="5" t="s">
        <v>51</v>
      </c>
      <c r="G16" s="6" t="s">
        <v>52</v>
      </c>
      <c r="H16" s="5" t="s">
        <v>51</v>
      </c>
      <c r="I16" s="6" t="s">
        <v>52</v>
      </c>
      <c r="J16" s="14" t="s">
        <v>60</v>
      </c>
      <c r="L16" s="14" t="s">
        <v>58</v>
      </c>
      <c r="M16" s="14" t="s">
        <v>59</v>
      </c>
    </row>
    <row r="17" spans="1:13" x14ac:dyDescent="0.25">
      <c r="A17" s="9" t="s">
        <v>63</v>
      </c>
      <c r="B17" s="10">
        <f>SUM(B6:B9)</f>
        <v>26</v>
      </c>
      <c r="C17" s="11">
        <f>SUM(C6:C9)</f>
        <v>16</v>
      </c>
      <c r="D17" s="10">
        <f>SUM(D6:D9)</f>
        <v>5</v>
      </c>
      <c r="E17" s="11">
        <f>SUM(E6:E9)</f>
        <v>8</v>
      </c>
      <c r="F17" s="10">
        <f>SUM(F6:F9)</f>
        <v>8</v>
      </c>
      <c r="G17" s="11">
        <f>SUM(G6:G9)</f>
        <v>1</v>
      </c>
      <c r="H17" s="10">
        <f>SUM(H6:H9)</f>
        <v>12</v>
      </c>
      <c r="I17" s="11">
        <f>SUM(I6:I9)</f>
        <v>4</v>
      </c>
      <c r="J17" s="14">
        <f>SUM(B17:I17)</f>
        <v>80</v>
      </c>
      <c r="L17" s="14">
        <f>B17+D17+F17+H17</f>
        <v>51</v>
      </c>
      <c r="M17" s="14">
        <f>C17+E17+G17+I17</f>
        <v>29</v>
      </c>
    </row>
    <row r="18" spans="1:13" ht="15.75" thickBot="1" x14ac:dyDescent="0.3">
      <c r="A18" s="9" t="s">
        <v>64</v>
      </c>
      <c r="B18" s="15">
        <f t="shared" ref="B18:I18" si="0">B17*100/$J17</f>
        <v>32.5</v>
      </c>
      <c r="C18" s="16">
        <f t="shared" si="0"/>
        <v>20</v>
      </c>
      <c r="D18" s="15">
        <f t="shared" si="0"/>
        <v>6.25</v>
      </c>
      <c r="E18" s="16">
        <f t="shared" si="0"/>
        <v>10</v>
      </c>
      <c r="F18" s="15">
        <f t="shared" si="0"/>
        <v>10</v>
      </c>
      <c r="G18" s="16">
        <f t="shared" si="0"/>
        <v>1.25</v>
      </c>
      <c r="H18" s="15">
        <f t="shared" si="0"/>
        <v>15</v>
      </c>
      <c r="I18" s="16">
        <f t="shared" si="0"/>
        <v>5</v>
      </c>
      <c r="J18" s="17">
        <f>SUM(B18:I18)</f>
        <v>100</v>
      </c>
    </row>
  </sheetData>
  <mergeCells count="16">
    <mergeCell ref="B3:C3"/>
    <mergeCell ref="D3:E3"/>
    <mergeCell ref="F3:G3"/>
    <mergeCell ref="H3:I3"/>
    <mergeCell ref="B11:C11"/>
    <mergeCell ref="D11:E11"/>
    <mergeCell ref="F11:G11"/>
    <mergeCell ref="H11:I11"/>
    <mergeCell ref="B13:C13"/>
    <mergeCell ref="D13:E13"/>
    <mergeCell ref="F13:G13"/>
    <mergeCell ref="H13:I13"/>
    <mergeCell ref="B14:C14"/>
    <mergeCell ref="D14:E14"/>
    <mergeCell ref="F14:G14"/>
    <mergeCell ref="H14:I1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M20"/>
  <sheetViews>
    <sheetView showGridLines="0" showRowColHeaders="0" workbookViewId="0">
      <selection activeCell="C20" sqref="C20"/>
    </sheetView>
  </sheetViews>
  <sheetFormatPr defaultRowHeight="15" x14ac:dyDescent="0.25"/>
  <cols>
    <col min="1" max="1" width="15.5703125" customWidth="1"/>
    <col min="2" max="9" width="9.140625" style="1"/>
  </cols>
  <sheetData>
    <row r="1" spans="1:10" x14ac:dyDescent="0.25">
      <c r="A1" s="20" t="s">
        <v>83</v>
      </c>
    </row>
    <row r="3" spans="1:10" x14ac:dyDescent="0.25">
      <c r="A3" t="s">
        <v>0</v>
      </c>
      <c r="B3" s="56" t="s">
        <v>53</v>
      </c>
      <c r="C3" s="56"/>
      <c r="D3" s="56" t="s">
        <v>54</v>
      </c>
      <c r="E3" s="56"/>
      <c r="F3" s="56" t="s">
        <v>56</v>
      </c>
      <c r="G3" s="56"/>
      <c r="H3" s="56" t="s">
        <v>57</v>
      </c>
      <c r="I3" s="56"/>
    </row>
    <row r="5" spans="1:10" x14ac:dyDescent="0.25">
      <c r="B5" s="2" t="s">
        <v>51</v>
      </c>
      <c r="C5" s="2" t="s">
        <v>52</v>
      </c>
      <c r="D5" s="2" t="s">
        <v>51</v>
      </c>
      <c r="E5" s="2" t="s">
        <v>52</v>
      </c>
      <c r="F5" s="2" t="s">
        <v>51</v>
      </c>
      <c r="G5" s="2" t="s">
        <v>52</v>
      </c>
      <c r="H5" s="2" t="s">
        <v>51</v>
      </c>
      <c r="I5" s="2" t="s">
        <v>52</v>
      </c>
    </row>
    <row r="6" spans="1:10" x14ac:dyDescent="0.25">
      <c r="A6" s="22" t="s">
        <v>8</v>
      </c>
      <c r="B6" s="2">
        <v>9</v>
      </c>
      <c r="C6" s="2">
        <v>7</v>
      </c>
      <c r="D6" s="2"/>
      <c r="E6" s="2"/>
      <c r="F6" s="2">
        <v>1</v>
      </c>
      <c r="G6" s="2"/>
      <c r="H6" s="2">
        <v>7</v>
      </c>
      <c r="I6" s="2">
        <v>4</v>
      </c>
    </row>
    <row r="7" spans="1:10" x14ac:dyDescent="0.25">
      <c r="A7" s="22" t="s">
        <v>11</v>
      </c>
      <c r="B7" s="2">
        <v>9</v>
      </c>
      <c r="C7" s="2">
        <v>6</v>
      </c>
      <c r="D7" s="2"/>
      <c r="E7" s="2"/>
      <c r="F7" s="2">
        <v>1</v>
      </c>
      <c r="G7" s="2">
        <v>3</v>
      </c>
      <c r="H7" s="2">
        <v>4</v>
      </c>
      <c r="I7" s="2">
        <v>1</v>
      </c>
    </row>
    <row r="8" spans="1:10" x14ac:dyDescent="0.25">
      <c r="A8" s="22" t="s">
        <v>13</v>
      </c>
      <c r="B8" s="2">
        <v>9</v>
      </c>
      <c r="C8" s="2">
        <v>5</v>
      </c>
      <c r="D8" s="2"/>
      <c r="E8" s="2"/>
      <c r="F8" s="2"/>
      <c r="G8" s="2"/>
      <c r="H8" s="2">
        <v>3</v>
      </c>
      <c r="I8" s="2">
        <v>2</v>
      </c>
    </row>
    <row r="9" spans="1:10" x14ac:dyDescent="0.25">
      <c r="A9" s="21" t="s">
        <v>14</v>
      </c>
      <c r="B9" s="2">
        <v>8</v>
      </c>
      <c r="C9" s="2">
        <v>9</v>
      </c>
      <c r="D9" s="2"/>
      <c r="E9" s="2"/>
      <c r="F9" s="2">
        <v>1</v>
      </c>
      <c r="G9" s="2">
        <v>1</v>
      </c>
      <c r="H9" s="2">
        <v>5</v>
      </c>
      <c r="I9" s="2">
        <v>1</v>
      </c>
    </row>
    <row r="10" spans="1:10" x14ac:dyDescent="0.25">
      <c r="A10" s="21" t="s">
        <v>15</v>
      </c>
      <c r="B10" s="2"/>
      <c r="C10" s="2"/>
      <c r="D10" s="2"/>
      <c r="E10" s="2"/>
      <c r="F10" s="2"/>
      <c r="G10" s="2"/>
      <c r="H10" s="2"/>
      <c r="I10" s="2"/>
    </row>
    <row r="11" spans="1:10" x14ac:dyDescent="0.25">
      <c r="A11" s="21" t="s">
        <v>16</v>
      </c>
      <c r="B11" s="2"/>
      <c r="C11" s="2"/>
      <c r="D11" s="2"/>
      <c r="E11" s="2"/>
      <c r="F11" s="2"/>
      <c r="G11" s="2"/>
      <c r="H11" s="2"/>
      <c r="I11" s="2"/>
    </row>
    <row r="12" spans="1:10" ht="15.75" thickBot="1" x14ac:dyDescent="0.3"/>
    <row r="13" spans="1:10" x14ac:dyDescent="0.25">
      <c r="B13" s="50" t="s">
        <v>53</v>
      </c>
      <c r="C13" s="51"/>
      <c r="D13" s="50" t="s">
        <v>54</v>
      </c>
      <c r="E13" s="51"/>
      <c r="F13" s="50" t="s">
        <v>62</v>
      </c>
      <c r="G13" s="51"/>
      <c r="H13" s="50" t="s">
        <v>61</v>
      </c>
      <c r="I13" s="51"/>
    </row>
    <row r="14" spans="1:10" x14ac:dyDescent="0.25">
      <c r="B14" s="3"/>
      <c r="C14" s="4"/>
      <c r="D14" s="3"/>
      <c r="E14" s="4"/>
      <c r="F14" s="3"/>
      <c r="G14" s="4"/>
      <c r="H14" s="3"/>
      <c r="I14" s="4"/>
    </row>
    <row r="15" spans="1:10" x14ac:dyDescent="0.25">
      <c r="A15" s="9" t="s">
        <v>63</v>
      </c>
      <c r="B15" s="54">
        <f>B19+C19</f>
        <v>62</v>
      </c>
      <c r="C15" s="55"/>
      <c r="D15" s="54">
        <f>D19+E19</f>
        <v>0</v>
      </c>
      <c r="E15" s="55"/>
      <c r="F15" s="54">
        <f>F19+G19</f>
        <v>7</v>
      </c>
      <c r="G15" s="55"/>
      <c r="H15" s="54">
        <f>H19+I19</f>
        <v>27</v>
      </c>
      <c r="I15" s="55"/>
      <c r="J15" s="14">
        <f>SUM(B15:I15)</f>
        <v>96</v>
      </c>
    </row>
    <row r="16" spans="1:10" ht="15.75" thickBot="1" x14ac:dyDescent="0.3">
      <c r="A16" s="9" t="s">
        <v>64</v>
      </c>
      <c r="B16" s="48">
        <f>B15*100/$J19</f>
        <v>64.583333333333329</v>
      </c>
      <c r="C16" s="49"/>
      <c r="D16" s="48">
        <f>D15*100/$J19</f>
        <v>0</v>
      </c>
      <c r="E16" s="49"/>
      <c r="F16" s="48">
        <f>F15*100/$J19</f>
        <v>7.291666666666667</v>
      </c>
      <c r="G16" s="49"/>
      <c r="H16" s="48">
        <f>H15*100/$J19</f>
        <v>28.125</v>
      </c>
      <c r="I16" s="49"/>
      <c r="J16" s="17">
        <f>SUM(B16:I16)</f>
        <v>100</v>
      </c>
    </row>
    <row r="17" spans="1:13" x14ac:dyDescent="0.25">
      <c r="B17" s="12"/>
      <c r="C17" s="13"/>
      <c r="D17" s="12"/>
      <c r="E17" s="13"/>
      <c r="F17" s="12"/>
      <c r="G17" s="13"/>
      <c r="H17" s="12"/>
      <c r="I17" s="13"/>
    </row>
    <row r="18" spans="1:13" x14ac:dyDescent="0.25">
      <c r="B18" s="5" t="s">
        <v>51</v>
      </c>
      <c r="C18" s="6" t="s">
        <v>52</v>
      </c>
      <c r="D18" s="5" t="s">
        <v>51</v>
      </c>
      <c r="E18" s="6" t="s">
        <v>52</v>
      </c>
      <c r="F18" s="5" t="s">
        <v>51</v>
      </c>
      <c r="G18" s="6" t="s">
        <v>52</v>
      </c>
      <c r="H18" s="5" t="s">
        <v>51</v>
      </c>
      <c r="I18" s="6" t="s">
        <v>52</v>
      </c>
      <c r="J18" s="14" t="s">
        <v>60</v>
      </c>
      <c r="L18" s="14" t="s">
        <v>58</v>
      </c>
      <c r="M18" s="14" t="s">
        <v>59</v>
      </c>
    </row>
    <row r="19" spans="1:13" x14ac:dyDescent="0.25">
      <c r="A19" s="9" t="s">
        <v>63</v>
      </c>
      <c r="B19" s="10">
        <f>SUM(B6:B11)</f>
        <v>35</v>
      </c>
      <c r="C19" s="11">
        <f>SUM(C6:C11)</f>
        <v>27</v>
      </c>
      <c r="D19" s="10">
        <f t="shared" ref="B19:I19" si="0">SUM(D6:D11)</f>
        <v>0</v>
      </c>
      <c r="E19" s="11">
        <f t="shared" si="0"/>
        <v>0</v>
      </c>
      <c r="F19" s="10">
        <f t="shared" si="0"/>
        <v>3</v>
      </c>
      <c r="G19" s="11">
        <f t="shared" si="0"/>
        <v>4</v>
      </c>
      <c r="H19" s="10">
        <f t="shared" si="0"/>
        <v>19</v>
      </c>
      <c r="I19" s="11">
        <f t="shared" si="0"/>
        <v>8</v>
      </c>
      <c r="J19" s="14">
        <f>SUM(B19:I19)</f>
        <v>96</v>
      </c>
      <c r="L19" s="14">
        <f>B19+D19+F19+H19</f>
        <v>57</v>
      </c>
      <c r="M19" s="14">
        <f>C19+E19+G19+I19</f>
        <v>39</v>
      </c>
    </row>
    <row r="20" spans="1:13" ht="15.75" thickBot="1" x14ac:dyDescent="0.3">
      <c r="A20" s="9" t="s">
        <v>64</v>
      </c>
      <c r="B20" s="15">
        <f t="shared" ref="B20:I20" si="1">B19*100/$J19</f>
        <v>36.458333333333336</v>
      </c>
      <c r="C20" s="16">
        <f t="shared" si="1"/>
        <v>28.125</v>
      </c>
      <c r="D20" s="15">
        <f t="shared" si="1"/>
        <v>0</v>
      </c>
      <c r="E20" s="16">
        <f t="shared" si="1"/>
        <v>0</v>
      </c>
      <c r="F20" s="15">
        <f t="shared" si="1"/>
        <v>3.125</v>
      </c>
      <c r="G20" s="16">
        <f t="shared" si="1"/>
        <v>4.166666666666667</v>
      </c>
      <c r="H20" s="15">
        <f t="shared" si="1"/>
        <v>19.791666666666668</v>
      </c>
      <c r="I20" s="16">
        <f t="shared" si="1"/>
        <v>8.3333333333333339</v>
      </c>
      <c r="J20" s="17">
        <f>SUM(B20:I20)</f>
        <v>100.00000000000001</v>
      </c>
    </row>
  </sheetData>
  <mergeCells count="16">
    <mergeCell ref="B3:C3"/>
    <mergeCell ref="D3:E3"/>
    <mergeCell ref="F3:G3"/>
    <mergeCell ref="H3:I3"/>
    <mergeCell ref="B13:C13"/>
    <mergeCell ref="D13:E13"/>
    <mergeCell ref="F13:G13"/>
    <mergeCell ref="H13:I13"/>
    <mergeCell ref="B15:C15"/>
    <mergeCell ref="D15:E15"/>
    <mergeCell ref="F15:G15"/>
    <mergeCell ref="H15:I15"/>
    <mergeCell ref="B16:C16"/>
    <mergeCell ref="D16:E16"/>
    <mergeCell ref="F16:G16"/>
    <mergeCell ref="H16:I16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26</vt:i4>
      </vt:variant>
    </vt:vector>
  </HeadingPairs>
  <TitlesOfParts>
    <vt:vector size="26" baseType="lpstr">
      <vt:lpstr>TOTALE</vt:lpstr>
      <vt:lpstr>TOTALE IPSIA</vt:lpstr>
      <vt:lpstr>TOTALE IPSEOA</vt:lpstr>
      <vt:lpstr>TOTALE PRIME</vt:lpstr>
      <vt:lpstr>TOTALE PRIME IPSIA</vt:lpstr>
      <vt:lpstr>TOTALE PRIME IPSEOA</vt:lpstr>
      <vt:lpstr>TOTALE SECONDE</vt:lpstr>
      <vt:lpstr>TOTALE SECONDE IPSIA</vt:lpstr>
      <vt:lpstr>TOTALE SECONDE IPSEOA</vt:lpstr>
      <vt:lpstr>TOTALE TERZE</vt:lpstr>
      <vt:lpstr>TOTALE TERZE IPSIA</vt:lpstr>
      <vt:lpstr>TOTALE TERZE IPSEOA</vt:lpstr>
      <vt:lpstr>TOTALE QUARTE</vt:lpstr>
      <vt:lpstr>TOTALE QUARTE IPSIA</vt:lpstr>
      <vt:lpstr>TOTALE QUARTE IPSEOA</vt:lpstr>
      <vt:lpstr>TOTALE QUINTE</vt:lpstr>
      <vt:lpstr>TOTALE QUINTE IPSIA</vt:lpstr>
      <vt:lpstr>TOTALE QUINTE IPSEOA</vt:lpstr>
      <vt:lpstr>RIEPILOGO</vt:lpstr>
      <vt:lpstr>RIEPILOGO IPSIA</vt:lpstr>
      <vt:lpstr>RIEPILOGO IPSEOA</vt:lpstr>
      <vt:lpstr>RIEPILOGO AMMESSI</vt:lpstr>
      <vt:lpstr>RIEPILOGO SOSPESI</vt:lpstr>
      <vt:lpstr>RIEPILOGO NON AMMESSI</vt:lpstr>
      <vt:lpstr>RIEPILOGO NON AMMESSI DPR</vt:lpstr>
      <vt:lpstr>CONFRONTO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ROBERTO SILLA</cp:lastModifiedBy>
  <dcterms:created xsi:type="dcterms:W3CDTF">2021-06-28T09:27:55Z</dcterms:created>
  <dcterms:modified xsi:type="dcterms:W3CDTF">2022-06-22T14:14:17Z</dcterms:modified>
</cp:coreProperties>
</file>